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n Magne\Documents\TKTR\"/>
    </mc:Choice>
  </mc:AlternateContent>
  <xr:revisionPtr revIDLastSave="0" documentId="8_{A7E9DB44-E555-4548-8FF4-9B7D52406590}" xr6:coauthVersionLast="47" xr6:coauthVersionMax="47" xr10:uidLastSave="{00000000-0000-0000-0000-000000000000}"/>
  <bookViews>
    <workbookView xWindow="-108" yWindow="-108" windowWidth="23256" windowHeight="12576" tabRatio="948" activeTab="7" xr2:uid="{00000000-000D-0000-FFFF-FFFF00000000}"/>
  </bookViews>
  <sheets>
    <sheet name="Tidsplan" sheetId="26" r:id="rId1"/>
    <sheet name="Lag" sheetId="13" r:id="rId2"/>
    <sheet name="Fredag - trening NK" sheetId="25" r:id="rId3"/>
    <sheet name="Lørdag - pulje 1" sheetId="17" r:id="rId4"/>
    <sheet name="Lørdag - pulje 2" sheetId="22" r:id="rId5"/>
    <sheet name="Lørdag - pulje 3" sheetId="7" r:id="rId6"/>
    <sheet name="Lørdag - pulje 4" sheetId="27" r:id="rId7"/>
    <sheet name="Søndag - Finale miks" sheetId="20" r:id="rId8"/>
    <sheet name="Søndag - Finale menn" sheetId="21" r:id="rId9"/>
  </sheets>
  <externalReferences>
    <externalReference r:id="rId10"/>
  </externalReferenc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21" l="1"/>
  <c r="K14" i="21" s="1"/>
  <c r="K15" i="21" s="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K31" i="21" s="1"/>
  <c r="K32" i="21" s="1"/>
  <c r="K33" i="21" s="1"/>
  <c r="B11" i="20"/>
  <c r="B7" i="13"/>
  <c r="B3" i="13"/>
  <c r="K10" i="27"/>
  <c r="I35" i="26" s="1"/>
  <c r="B23" i="27"/>
  <c r="B24" i="27" s="1"/>
  <c r="K11" i="27"/>
  <c r="K12" i="27" s="1"/>
  <c r="K13" i="27" s="1"/>
  <c r="K14" i="27" s="1"/>
  <c r="K15" i="27" s="1"/>
  <c r="K16" i="27" s="1"/>
  <c r="K17" i="27" s="1"/>
  <c r="K18" i="27" s="1"/>
  <c r="K19" i="27" s="1"/>
  <c r="K20" i="27" s="1"/>
  <c r="K21" i="27" s="1"/>
  <c r="K22" i="27" s="1"/>
  <c r="K23" i="27" s="1"/>
  <c r="K24" i="27" s="1"/>
  <c r="K25" i="27" s="1"/>
  <c r="K26" i="27" s="1"/>
  <c r="K27" i="27" s="1"/>
  <c r="K28" i="27" s="1"/>
  <c r="K29" i="27" s="1"/>
  <c r="K30" i="27" s="1"/>
  <c r="K31" i="27" s="1"/>
  <c r="K32" i="27" s="1"/>
  <c r="K33" i="27" s="1"/>
  <c r="K34" i="27" s="1"/>
  <c r="K35" i="27" s="1"/>
  <c r="K36" i="27" s="1"/>
  <c r="B11" i="27"/>
  <c r="B10" i="27"/>
  <c r="B2" i="27"/>
  <c r="K11" i="21"/>
  <c r="K12" i="21" s="1"/>
  <c r="F53" i="26"/>
  <c r="F52" i="26"/>
  <c r="I33" i="26"/>
  <c r="I32" i="26"/>
  <c r="F33" i="26"/>
  <c r="F32" i="26"/>
  <c r="B2" i="21"/>
  <c r="B2" i="20"/>
  <c r="B2" i="7"/>
  <c r="B2" i="22"/>
  <c r="B2" i="17"/>
  <c r="B2" i="25"/>
  <c r="B23" i="21"/>
  <c r="D23" i="21" s="1"/>
  <c r="D22" i="21"/>
  <c r="K10" i="22"/>
  <c r="B11" i="17"/>
  <c r="D25" i="17"/>
  <c r="B26" i="17"/>
  <c r="D26" i="17" s="1"/>
  <c r="L27" i="17"/>
  <c r="L28" i="17" s="1"/>
  <c r="L29" i="17" s="1"/>
  <c r="L30" i="17" s="1"/>
  <c r="L31" i="17" s="1"/>
  <c r="L32" i="17" s="1"/>
  <c r="L33" i="17" s="1"/>
  <c r="L34" i="17" s="1"/>
  <c r="L35" i="17" s="1"/>
  <c r="I53" i="26" l="1"/>
  <c r="G35" i="26"/>
  <c r="B25" i="27"/>
  <c r="D24" i="27"/>
  <c r="D23" i="27"/>
  <c r="B24" i="21"/>
  <c r="B25" i="21" s="1"/>
  <c r="D25" i="21" s="1"/>
  <c r="B26" i="21" l="1"/>
  <c r="B27" i="21" s="1"/>
  <c r="D24" i="21"/>
  <c r="B26" i="27"/>
  <c r="D25" i="27"/>
  <c r="D26" i="21"/>
  <c r="B27" i="27" l="1"/>
  <c r="D26" i="27"/>
  <c r="D27" i="21"/>
  <c r="B28" i="21"/>
  <c r="B28" i="27" l="1"/>
  <c r="D27" i="27"/>
  <c r="D28" i="21"/>
  <c r="B29" i="21"/>
  <c r="D28" i="27" l="1"/>
  <c r="B29" i="27"/>
  <c r="D29" i="21"/>
  <c r="B30" i="21"/>
  <c r="B30" i="27" l="1"/>
  <c r="D29" i="27"/>
  <c r="B31" i="21"/>
  <c r="D30" i="21"/>
  <c r="D30" i="27" l="1"/>
  <c r="B31" i="27"/>
  <c r="D31" i="21"/>
  <c r="B32" i="27" l="1"/>
  <c r="D31" i="27"/>
  <c r="D32" i="27" l="1"/>
  <c r="B33" i="27"/>
  <c r="D33" i="27" s="1"/>
  <c r="B21" i="22"/>
  <c r="B22" i="22" s="1"/>
  <c r="B12" i="22"/>
  <c r="B11" i="22"/>
  <c r="K11" i="22"/>
  <c r="K12" i="22" s="1"/>
  <c r="K13" i="22" s="1"/>
  <c r="K14" i="22" s="1"/>
  <c r="K15" i="22" s="1"/>
  <c r="K16" i="22" s="1"/>
  <c r="K17" i="22" s="1"/>
  <c r="K18" i="22" s="1"/>
  <c r="K19" i="22" s="1"/>
  <c r="K20" i="22" s="1"/>
  <c r="K21" i="22" s="1"/>
  <c r="K22" i="22" s="1"/>
  <c r="K23" i="22" s="1"/>
  <c r="K24" i="22" s="1"/>
  <c r="K25" i="22" s="1"/>
  <c r="K26" i="22" s="1"/>
  <c r="K27" i="22" s="1"/>
  <c r="K28" i="22" s="1"/>
  <c r="K29" i="22" s="1"/>
  <c r="K30" i="22" s="1"/>
  <c r="B10" i="22"/>
  <c r="B23" i="22" l="1"/>
  <c r="D22" i="22"/>
  <c r="D21" i="22"/>
  <c r="K28" i="20"/>
  <c r="B10" i="17"/>
  <c r="K11" i="20" l="1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I52" i="26"/>
  <c r="B24" i="22"/>
  <c r="D23" i="22"/>
  <c r="B11" i="7"/>
  <c r="B10" i="7"/>
  <c r="K10" i="17"/>
  <c r="D24" i="22" l="1"/>
  <c r="B25" i="22"/>
  <c r="B22" i="7"/>
  <c r="F34" i="26" s="1"/>
  <c r="B26" i="22" l="1"/>
  <c r="D25" i="22"/>
  <c r="K10" i="7"/>
  <c r="D22" i="7"/>
  <c r="L11" i="17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K11" i="17"/>
  <c r="K12" i="17" s="1"/>
  <c r="K13" i="17" s="1"/>
  <c r="K14" i="17" s="1"/>
  <c r="K15" i="17" s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K27" i="17" s="1"/>
  <c r="K28" i="17" s="1"/>
  <c r="K29" i="17" s="1"/>
  <c r="K30" i="17" s="1"/>
  <c r="K31" i="17" s="1"/>
  <c r="K32" i="17" s="1"/>
  <c r="K33" i="17" s="1"/>
  <c r="K34" i="17" s="1"/>
  <c r="K35" i="17" s="1"/>
  <c r="K11" i="7" l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I34" i="26"/>
  <c r="D26" i="22"/>
  <c r="B27" i="22"/>
  <c r="B23" i="7"/>
  <c r="D27" i="22" l="1"/>
  <c r="B24" i="7"/>
  <c r="D23" i="7"/>
  <c r="B27" i="17"/>
  <c r="B28" i="17" s="1"/>
  <c r="D27" i="17" l="1"/>
  <c r="B25" i="7"/>
  <c r="D24" i="7"/>
  <c r="B29" i="17"/>
  <c r="D28" i="17"/>
  <c r="B26" i="7" l="1"/>
  <c r="B27" i="7" s="1"/>
  <c r="D25" i="7"/>
  <c r="B30" i="17"/>
  <c r="D29" i="17"/>
  <c r="D27" i="7" l="1"/>
  <c r="B28" i="7"/>
  <c r="D26" i="7"/>
  <c r="B31" i="17"/>
  <c r="D30" i="17"/>
  <c r="D28" i="7" l="1"/>
  <c r="B29" i="7"/>
  <c r="B32" i="17"/>
  <c r="D31" i="17"/>
  <c r="D29" i="7" l="1"/>
  <c r="B30" i="7"/>
  <c r="B33" i="17"/>
  <c r="D32" i="17"/>
  <c r="D30" i="7" l="1"/>
  <c r="B34" i="17"/>
  <c r="D33" i="17"/>
  <c r="B35" i="17" l="1"/>
  <c r="D34" i="17"/>
  <c r="B36" i="17" l="1"/>
  <c r="D35" i="17"/>
  <c r="B37" i="17" l="1"/>
  <c r="D36" i="17"/>
  <c r="D37" i="17" l="1"/>
  <c r="K29" i="20" l="1"/>
  <c r="K30" i="20" s="1"/>
  <c r="K31" i="20" s="1"/>
  <c r="K32" i="20" s="1"/>
  <c r="K33" i="20" s="1"/>
  <c r="K34" i="20" s="1"/>
  <c r="K35" i="20" s="1"/>
  <c r="K36" i="20" s="1"/>
  <c r="K37" i="20" s="1"/>
  <c r="K38" i="20" s="1"/>
  <c r="K39" i="20" s="1"/>
  <c r="K40" i="20" s="1"/>
  <c r="K41" i="20" s="1"/>
  <c r="K42" i="20" s="1"/>
  <c r="B27" i="20"/>
  <c r="D27" i="20" s="1"/>
  <c r="B10" i="20"/>
  <c r="D26" i="20"/>
  <c r="B28" i="20" l="1"/>
  <c r="B29" i="20" l="1"/>
  <c r="D28" i="20"/>
  <c r="B30" i="20" l="1"/>
  <c r="D29" i="20"/>
  <c r="D30" i="20" l="1"/>
  <c r="B31" i="20"/>
  <c r="D31" i="20" l="1"/>
  <c r="B32" i="20"/>
  <c r="B33" i="20" l="1"/>
  <c r="D32" i="20"/>
  <c r="D33" i="20" l="1"/>
  <c r="B34" i="20"/>
  <c r="B35" i="20" l="1"/>
  <c r="D35" i="20" s="1"/>
  <c r="D34" i="20"/>
</calcChain>
</file>

<file path=xl/sharedStrings.xml><?xml version="1.0" encoding="utf-8"?>
<sst xmlns="http://schemas.openxmlformats.org/spreadsheetml/2006/main" count="800" uniqueCount="134">
  <si>
    <t>Holmen</t>
  </si>
  <si>
    <t>Oslo</t>
  </si>
  <si>
    <t>Frittstående</t>
  </si>
  <si>
    <t>Tumbling</t>
  </si>
  <si>
    <t>Trampett</t>
  </si>
  <si>
    <t>Tid</t>
  </si>
  <si>
    <t>Miks</t>
  </si>
  <si>
    <t>Hallen åpner</t>
  </si>
  <si>
    <t>Lag</t>
  </si>
  <si>
    <t>Konkurranse</t>
  </si>
  <si>
    <t>Ca. tid</t>
  </si>
  <si>
    <t>Start #</t>
  </si>
  <si>
    <t>Premie-utdeling</t>
  </si>
  <si>
    <t>Trening</t>
  </si>
  <si>
    <t>-</t>
  </si>
  <si>
    <t>Kvinner trening</t>
  </si>
  <si>
    <t>Kvinner konkurranse</t>
  </si>
  <si>
    <t>Pulje 1</t>
  </si>
  <si>
    <t>Pulje</t>
  </si>
  <si>
    <t>Kvinner oppvarming</t>
  </si>
  <si>
    <t>IL R.O.S.</t>
  </si>
  <si>
    <t>Deltakende lag</t>
  </si>
  <si>
    <t>min trening</t>
  </si>
  <si>
    <t>min mellom troppene</t>
  </si>
  <si>
    <t>Leveringsfrister</t>
  </si>
  <si>
    <t>Musikk</t>
  </si>
  <si>
    <t>NB!!</t>
  </si>
  <si>
    <t>Klikk HER for å levere musikken</t>
  </si>
  <si>
    <t>Vanskeskjemaer</t>
  </si>
  <si>
    <t>Klikk HER for å levere vanskeskjemaer</t>
  </si>
  <si>
    <t>Måltider</t>
  </si>
  <si>
    <t>Kveldsmat</t>
  </si>
  <si>
    <t>Lunsj</t>
  </si>
  <si>
    <t>Konkurransestart</t>
  </si>
  <si>
    <t>Oppvarming</t>
  </si>
  <si>
    <t>Premieutdeling</t>
  </si>
  <si>
    <t>Ta kontakt</t>
  </si>
  <si>
    <t>Trening pulje 3 &amp; 4</t>
  </si>
  <si>
    <t>Konkurranse pulje 4</t>
  </si>
  <si>
    <t>Konkurranse pulje 3</t>
  </si>
  <si>
    <t>Trener- og dommermøte</t>
  </si>
  <si>
    <t>Åpning av konkurransen</t>
  </si>
  <si>
    <t>Middag</t>
  </si>
  <si>
    <t>For alle klasser</t>
  </si>
  <si>
    <t>min oppvarming</t>
  </si>
  <si>
    <t>Konkurranse pulje 1</t>
  </si>
  <si>
    <t>Sola 1</t>
  </si>
  <si>
    <t>Sola 2</t>
  </si>
  <si>
    <t>Sola 3</t>
  </si>
  <si>
    <t>IL R.O.S</t>
  </si>
  <si>
    <t>Sola</t>
  </si>
  <si>
    <t>Pulje 3</t>
  </si>
  <si>
    <t>Pulje 4</t>
  </si>
  <si>
    <t>Logo</t>
  </si>
  <si>
    <t>Laksevåg</t>
  </si>
  <si>
    <t>Pause 10 min</t>
  </si>
  <si>
    <t>NM Nasjonale Klasser Junior Miks og Menn</t>
  </si>
  <si>
    <t>Fredag 3. mars</t>
  </si>
  <si>
    <t>Lørdag 4. mars</t>
  </si>
  <si>
    <t>Søndag 5. mars</t>
  </si>
  <si>
    <t>Miks trening</t>
  </si>
  <si>
    <t>Tidsskjema søndag 5. mars</t>
  </si>
  <si>
    <t>Pulje 1 &amp; 2 (miks)</t>
  </si>
  <si>
    <t>Pulje 1 konkurranse</t>
  </si>
  <si>
    <t>Pulje 2 konkurranse</t>
  </si>
  <si>
    <t>Trondhjem</t>
  </si>
  <si>
    <t>Trondhjem 1</t>
  </si>
  <si>
    <t>Trondhjem 2</t>
  </si>
  <si>
    <t xml:space="preserve">Drammen </t>
  </si>
  <si>
    <t>Drammen 1</t>
  </si>
  <si>
    <t>Drammen 2</t>
  </si>
  <si>
    <t>Ørland 1</t>
  </si>
  <si>
    <t>Ørland 2</t>
  </si>
  <si>
    <t>Kongsvinger</t>
  </si>
  <si>
    <t>Kongsvinger 1</t>
  </si>
  <si>
    <t>Kongsvinger 2</t>
  </si>
  <si>
    <t>Tranby</t>
  </si>
  <si>
    <t>Tranby 1</t>
  </si>
  <si>
    <t>Tranby 2</t>
  </si>
  <si>
    <t>Kjøkkelvik</t>
  </si>
  <si>
    <t>Beitstad 1</t>
  </si>
  <si>
    <t>Beitstad 2</t>
  </si>
  <si>
    <t>Tønsberg 1</t>
  </si>
  <si>
    <t>Tønsberg 2</t>
  </si>
  <si>
    <t>Sandnes</t>
  </si>
  <si>
    <t>Sandnes 1</t>
  </si>
  <si>
    <t>Sandnes 2</t>
  </si>
  <si>
    <t>STAG</t>
  </si>
  <si>
    <t>STAG 1</t>
  </si>
  <si>
    <t>STAG 2</t>
  </si>
  <si>
    <t>Salhus</t>
  </si>
  <si>
    <t>Langhus</t>
  </si>
  <si>
    <t>Haugesund</t>
  </si>
  <si>
    <t>Mandal</t>
  </si>
  <si>
    <t>Gran</t>
  </si>
  <si>
    <t>Ørland</t>
  </si>
  <si>
    <t>Trening pulje 1</t>
  </si>
  <si>
    <t>Trening - Pulje 1</t>
  </si>
  <si>
    <t>Tidsskjema lørdag 5. mars</t>
  </si>
  <si>
    <t>Trening pulje 3</t>
  </si>
  <si>
    <t>Trening pulje 4</t>
  </si>
  <si>
    <t>Tønsberg</t>
  </si>
  <si>
    <t>Beitstad</t>
  </si>
  <si>
    <t>Åpen trening fredag 4. mars</t>
  </si>
  <si>
    <t>Herrer</t>
  </si>
  <si>
    <t>Pulje 1 - Miks</t>
  </si>
  <si>
    <t>Pulje 2 - Miks</t>
  </si>
  <si>
    <t>Pulje 3 - Miks</t>
  </si>
  <si>
    <t>Drammen</t>
  </si>
  <si>
    <t>Stag</t>
  </si>
  <si>
    <t>Pulje 4 - Menn</t>
  </si>
  <si>
    <t>Søndag</t>
  </si>
  <si>
    <t>Pulje 1 og 2 - Miks</t>
  </si>
  <si>
    <t>Pulje 3 og 4 - Menn</t>
  </si>
  <si>
    <t>Trening pulje 2</t>
  </si>
  <si>
    <t>Konkurranse pulje 2</t>
  </si>
  <si>
    <t>Pulje 2</t>
  </si>
  <si>
    <t>Miljørrummet, Leikvollhallen</t>
  </si>
  <si>
    <t>Leikvollhallen</t>
  </si>
  <si>
    <t>Miljørummet</t>
  </si>
  <si>
    <t>Bankett</t>
  </si>
  <si>
    <t>Hotel Scandic, Asker</t>
  </si>
  <si>
    <t>Stevneansvarlig: Benjamin Boamah, benjamin@holmenturn.no, 92055441</t>
  </si>
  <si>
    <t>Styreleder: Kristine Ruud, kristine.aaberg.ruud@gmail.com, 93035710</t>
  </si>
  <si>
    <t>Holmen Tropp &amp; Turn, Asker</t>
  </si>
  <si>
    <t>4.-6. Mars 2022</t>
  </si>
  <si>
    <t xml:space="preserve">Mangler: </t>
  </si>
  <si>
    <t>Beistad</t>
  </si>
  <si>
    <t>3 i hvert apparat</t>
  </si>
  <si>
    <t xml:space="preserve">Haugesund </t>
  </si>
  <si>
    <t>1 i hvert apparat</t>
  </si>
  <si>
    <t>Trondhjem ønsker tidligere trening</t>
  </si>
  <si>
    <t>#kvalikk</t>
  </si>
  <si>
    <t>Pulje 3 (menn)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</si>
</sst>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m\ yyyy;@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Verdana"/>
      <family val="2"/>
    </font>
    <font>
      <sz val="12"/>
      <color indexed="8"/>
      <name val="Calibri"/>
      <family val="2"/>
    </font>
    <font>
      <sz val="10"/>
      <color theme="1"/>
      <name val="Verdana"/>
      <family val="2"/>
    </font>
    <font>
      <b/>
      <sz val="11"/>
      <color rgb="FF000000"/>
      <name val="Verdana"/>
      <family val="2"/>
    </font>
    <font>
      <b/>
      <sz val="12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0" tint="-0.249977111117893"/>
      <name val="Verdana"/>
      <family val="2"/>
    </font>
    <font>
      <sz val="11"/>
      <color theme="0" tint="-0.34998626667073579"/>
      <name val="Verdana"/>
      <family val="2"/>
    </font>
    <font>
      <b/>
      <sz val="11"/>
      <name val="Verdana"/>
      <family val="2"/>
    </font>
    <font>
      <b/>
      <sz val="18"/>
      <color theme="1"/>
      <name val="Verdana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Verdana"/>
      <family val="2"/>
    </font>
    <font>
      <b/>
      <sz val="13"/>
      <color theme="1"/>
      <name val="Verdana"/>
      <family val="2"/>
    </font>
    <font>
      <sz val="11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Verdana"/>
      <family val="2"/>
    </font>
    <font>
      <sz val="11"/>
      <color rgb="FFFF0000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0"/>
      <color rgb="FFFF0000"/>
      <name val="Arial"/>
      <family val="2"/>
    </font>
    <font>
      <sz val="11"/>
      <color theme="1" tint="0.49998474074526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AA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8DFFCA"/>
        <bgColor indexed="64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B72B8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</borders>
  <cellStyleXfs count="12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11" fillId="0" borderId="0"/>
    <xf numFmtId="0" fontId="14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39" fillId="0" borderId="0"/>
    <xf numFmtId="0" fontId="4" fillId="0" borderId="0" applyNumberFormat="0" applyFill="0" applyBorder="0" applyAlignment="0" applyProtection="0"/>
  </cellStyleXfs>
  <cellXfs count="384">
    <xf numFmtId="0" fontId="0" fillId="0" borderId="0" xfId="0"/>
    <xf numFmtId="0" fontId="6" fillId="0" borderId="0" xfId="67" applyFont="1"/>
    <xf numFmtId="0" fontId="6" fillId="0" borderId="0" xfId="67" applyFont="1" applyAlignment="1">
      <alignment horizontal="center"/>
    </xf>
    <xf numFmtId="0" fontId="9" fillId="2" borderId="12" xfId="67" applyFont="1" applyFill="1" applyBorder="1" applyAlignment="1">
      <alignment horizontal="center"/>
    </xf>
    <xf numFmtId="0" fontId="8" fillId="2" borderId="12" xfId="67" applyFont="1" applyFill="1" applyBorder="1" applyAlignment="1">
      <alignment horizontal="center"/>
    </xf>
    <xf numFmtId="0" fontId="6" fillId="0" borderId="0" xfId="67" applyFont="1" applyFill="1"/>
    <xf numFmtId="0" fontId="14" fillId="0" borderId="0" xfId="74"/>
    <xf numFmtId="0" fontId="15" fillId="0" borderId="0" xfId="0" applyFont="1"/>
    <xf numFmtId="0" fontId="10" fillId="3" borderId="7" xfId="67" applyFont="1" applyFill="1" applyBorder="1" applyAlignme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2" fillId="3" borderId="7" xfId="67" applyFont="1" applyFill="1" applyBorder="1" applyAlignment="1"/>
    <xf numFmtId="0" fontId="22" fillId="3" borderId="8" xfId="67" applyFont="1" applyFill="1" applyBorder="1" applyAlignment="1"/>
    <xf numFmtId="0" fontId="13" fillId="7" borderId="13" xfId="0" applyFont="1" applyFill="1" applyBorder="1" applyAlignment="1">
      <alignment horizontal="center" vertical="center"/>
    </xf>
    <xf numFmtId="0" fontId="9" fillId="2" borderId="24" xfId="67" applyFont="1" applyFill="1" applyBorder="1" applyAlignment="1">
      <alignment horizont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20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20" fontId="32" fillId="0" borderId="0" xfId="67" applyNumberFormat="1" applyFont="1" applyAlignment="1">
      <alignment horizontal="center"/>
    </xf>
    <xf numFmtId="0" fontId="32" fillId="0" borderId="0" xfId="67" applyFont="1" applyAlignment="1">
      <alignment horizontal="center"/>
    </xf>
    <xf numFmtId="0" fontId="32" fillId="0" borderId="0" xfId="67" applyFont="1" applyAlignment="1"/>
    <xf numFmtId="0" fontId="32" fillId="0" borderId="0" xfId="67" applyFont="1"/>
    <xf numFmtId="0" fontId="28" fillId="0" borderId="0" xfId="0" applyFont="1" applyAlignment="1">
      <alignment vertical="center"/>
    </xf>
    <xf numFmtId="20" fontId="32" fillId="0" borderId="0" xfId="67" applyNumberFormat="1" applyFont="1"/>
    <xf numFmtId="0" fontId="6" fillId="0" borderId="0" xfId="67" applyFont="1" applyFill="1" applyBorder="1"/>
    <xf numFmtId="0" fontId="0" fillId="0" borderId="0" xfId="0" applyFill="1" applyBorder="1"/>
    <xf numFmtId="0" fontId="8" fillId="2" borderId="24" xfId="67" applyFont="1" applyFill="1" applyBorder="1" applyAlignment="1">
      <alignment horizontal="center"/>
    </xf>
    <xf numFmtId="0" fontId="8" fillId="2" borderId="21" xfId="67" applyFont="1" applyFill="1" applyBorder="1" applyAlignment="1">
      <alignment horizontal="center"/>
    </xf>
    <xf numFmtId="0" fontId="6" fillId="3" borderId="0" xfId="67" applyFont="1" applyFill="1" applyBorder="1" applyAlignment="1">
      <alignment horizontal="center"/>
    </xf>
    <xf numFmtId="0" fontId="6" fillId="0" borderId="0" xfId="67" applyFont="1" applyBorder="1"/>
    <xf numFmtId="0" fontId="20" fillId="0" borderId="0" xfId="67" applyFont="1" applyBorder="1" applyAlignment="1">
      <alignment vertical="center"/>
    </xf>
    <xf numFmtId="20" fontId="6" fillId="0" borderId="0" xfId="67" applyNumberFormat="1" applyFont="1" applyFill="1" applyBorder="1" applyAlignment="1">
      <alignment horizontal="center"/>
    </xf>
    <xf numFmtId="0" fontId="6" fillId="0" borderId="0" xfId="67" applyFont="1" applyFill="1" applyBorder="1" applyAlignment="1">
      <alignment horizontal="center"/>
    </xf>
    <xf numFmtId="0" fontId="18" fillId="0" borderId="0" xfId="67" applyFont="1" applyFill="1" applyBorder="1" applyAlignment="1">
      <alignment vertical="center"/>
    </xf>
    <xf numFmtId="0" fontId="6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10" fillId="3" borderId="0" xfId="67" applyFont="1" applyFill="1" applyBorder="1" applyAlignment="1"/>
    <xf numFmtId="0" fontId="22" fillId="3" borderId="5" xfId="67" applyFont="1" applyFill="1" applyBorder="1" applyAlignment="1"/>
    <xf numFmtId="0" fontId="21" fillId="3" borderId="0" xfId="67" applyFont="1" applyFill="1" applyBorder="1" applyAlignment="1"/>
    <xf numFmtId="0" fontId="21" fillId="3" borderId="5" xfId="67" applyFont="1" applyFill="1" applyBorder="1" applyAlignment="1"/>
    <xf numFmtId="0" fontId="8" fillId="2" borderId="25" xfId="67" applyFont="1" applyFill="1" applyBorder="1" applyAlignment="1">
      <alignment horizontal="center"/>
    </xf>
    <xf numFmtId="0" fontId="35" fillId="0" borderId="4" xfId="0" applyFont="1" applyBorder="1"/>
    <xf numFmtId="20" fontId="13" fillId="7" borderId="13" xfId="0" applyNumberFormat="1" applyFont="1" applyFill="1" applyBorder="1" applyAlignment="1">
      <alignment horizontal="center" vertical="center"/>
    </xf>
    <xf numFmtId="0" fontId="6" fillId="0" borderId="0" xfId="67" applyFont="1" applyFill="1" applyBorder="1" applyAlignment="1">
      <alignment vertical="center"/>
    </xf>
    <xf numFmtId="0" fontId="10" fillId="0" borderId="0" xfId="67" applyFont="1" applyFill="1" applyBorder="1" applyAlignment="1"/>
    <xf numFmtId="0" fontId="21" fillId="0" borderId="0" xfId="67" applyFont="1" applyFill="1" applyBorder="1" applyAlignment="1"/>
    <xf numFmtId="0" fontId="22" fillId="0" borderId="0" xfId="67" applyFont="1" applyFill="1" applyBorder="1" applyAlignment="1"/>
    <xf numFmtId="0" fontId="21" fillId="3" borderId="8" xfId="67" applyFont="1" applyFill="1" applyBorder="1" applyAlignment="1"/>
    <xf numFmtId="0" fontId="36" fillId="0" borderId="0" xfId="0" applyFont="1"/>
    <xf numFmtId="0" fontId="36" fillId="8" borderId="31" xfId="0" applyFont="1" applyFill="1" applyBorder="1"/>
    <xf numFmtId="0" fontId="9" fillId="4" borderId="32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36" fillId="8" borderId="29" xfId="0" applyFont="1" applyFill="1" applyBorder="1"/>
    <xf numFmtId="0" fontId="36" fillId="8" borderId="30" xfId="0" applyFont="1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20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4" fillId="4" borderId="34" xfId="0" applyFont="1" applyFill="1" applyBorder="1"/>
    <xf numFmtId="0" fontId="6" fillId="4" borderId="34" xfId="0" applyFont="1" applyFill="1" applyBorder="1"/>
    <xf numFmtId="0" fontId="6" fillId="0" borderId="34" xfId="0" applyFont="1" applyFill="1" applyBorder="1"/>
    <xf numFmtId="0" fontId="6" fillId="0" borderId="34" xfId="67" applyFont="1" applyFill="1" applyBorder="1"/>
    <xf numFmtId="0" fontId="6" fillId="0" borderId="35" xfId="0" applyFont="1" applyFill="1" applyBorder="1"/>
    <xf numFmtId="0" fontId="34" fillId="4" borderId="35" xfId="0" applyFont="1" applyFill="1" applyBorder="1"/>
    <xf numFmtId="0" fontId="6" fillId="0" borderId="36" xfId="67" applyFont="1" applyFill="1" applyBorder="1"/>
    <xf numFmtId="0" fontId="34" fillId="4" borderId="37" xfId="0" applyFont="1" applyFill="1" applyBorder="1"/>
    <xf numFmtId="0" fontId="6" fillId="0" borderId="37" xfId="0" applyFont="1" applyFill="1" applyBorder="1"/>
    <xf numFmtId="0" fontId="6" fillId="0" borderId="37" xfId="67" applyFont="1" applyFill="1" applyBorder="1"/>
    <xf numFmtId="0" fontId="6" fillId="4" borderId="37" xfId="0" applyFont="1" applyFill="1" applyBorder="1"/>
    <xf numFmtId="0" fontId="6" fillId="0" borderId="38" xfId="67" applyFont="1" applyFill="1" applyBorder="1"/>
    <xf numFmtId="0" fontId="6" fillId="0" borderId="38" xfId="0" applyFont="1" applyFill="1" applyBorder="1"/>
    <xf numFmtId="0" fontId="6" fillId="4" borderId="39" xfId="0" applyFont="1" applyFill="1" applyBorder="1"/>
    <xf numFmtId="20" fontId="6" fillId="3" borderId="0" xfId="67" applyNumberFormat="1" applyFont="1" applyFill="1" applyBorder="1" applyAlignment="1">
      <alignment horizontal="center"/>
    </xf>
    <xf numFmtId="0" fontId="9" fillId="2" borderId="33" xfId="67" applyFont="1" applyFill="1" applyBorder="1" applyAlignment="1">
      <alignment horizontal="center"/>
    </xf>
    <xf numFmtId="0" fontId="8" fillId="2" borderId="33" xfId="67" applyFont="1" applyFill="1" applyBorder="1" applyAlignment="1">
      <alignment horizontal="center"/>
    </xf>
    <xf numFmtId="20" fontId="13" fillId="7" borderId="14" xfId="0" applyNumberFormat="1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20" fontId="13" fillId="7" borderId="16" xfId="0" applyNumberFormat="1" applyFont="1" applyFill="1" applyBorder="1" applyAlignment="1">
      <alignment horizontal="center" vertical="center"/>
    </xf>
    <xf numFmtId="20" fontId="13" fillId="7" borderId="17" xfId="0" applyNumberFormat="1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38" fillId="0" borderId="0" xfId="67" applyFont="1"/>
    <xf numFmtId="0" fontId="0" fillId="4" borderId="34" xfId="0" applyFill="1" applyBorder="1"/>
    <xf numFmtId="0" fontId="6" fillId="0" borderId="34" xfId="67" applyFont="1" applyBorder="1"/>
    <xf numFmtId="0" fontId="6" fillId="4" borderId="34" xfId="67" applyFont="1" applyFill="1" applyBorder="1"/>
    <xf numFmtId="20" fontId="6" fillId="3" borderId="34" xfId="67" applyNumberFormat="1" applyFont="1" applyFill="1" applyBorder="1" applyAlignment="1">
      <alignment horizontal="center"/>
    </xf>
    <xf numFmtId="0" fontId="6" fillId="3" borderId="34" xfId="67" applyFont="1" applyFill="1" applyBorder="1" applyAlignment="1">
      <alignment horizontal="center"/>
    </xf>
    <xf numFmtId="20" fontId="6" fillId="3" borderId="35" xfId="67" applyNumberFormat="1" applyFont="1" applyFill="1" applyBorder="1" applyAlignment="1">
      <alignment horizontal="center"/>
    </xf>
    <xf numFmtId="0" fontId="6" fillId="3" borderId="35" xfId="67" applyFont="1" applyFill="1" applyBorder="1" applyAlignment="1">
      <alignment horizontal="center"/>
    </xf>
    <xf numFmtId="0" fontId="0" fillId="4" borderId="35" xfId="0" applyFill="1" applyBorder="1"/>
    <xf numFmtId="0" fontId="6" fillId="0" borderId="35" xfId="67" applyFont="1" applyBorder="1"/>
    <xf numFmtId="0" fontId="6" fillId="0" borderId="36" xfId="67" applyFont="1" applyBorder="1"/>
    <xf numFmtId="0" fontId="6" fillId="0" borderId="37" xfId="67" applyFont="1" applyBorder="1"/>
    <xf numFmtId="0" fontId="0" fillId="4" borderId="37" xfId="0" applyFill="1" applyBorder="1"/>
    <xf numFmtId="20" fontId="6" fillId="3" borderId="38" xfId="67" applyNumberFormat="1" applyFont="1" applyFill="1" applyBorder="1" applyAlignment="1">
      <alignment horizontal="center"/>
    </xf>
    <xf numFmtId="0" fontId="6" fillId="3" borderId="38" xfId="67" applyFont="1" applyFill="1" applyBorder="1" applyAlignment="1">
      <alignment horizontal="center"/>
    </xf>
    <xf numFmtId="0" fontId="6" fillId="0" borderId="38" xfId="67" applyFont="1" applyBorder="1"/>
    <xf numFmtId="0" fontId="0" fillId="4" borderId="39" xfId="0" applyFill="1" applyBorder="1"/>
    <xf numFmtId="20" fontId="6" fillId="3" borderId="21" xfId="67" applyNumberFormat="1" applyFont="1" applyFill="1" applyBorder="1" applyAlignment="1">
      <alignment horizontal="center"/>
    </xf>
    <xf numFmtId="0" fontId="6" fillId="3" borderId="2" xfId="67" applyFont="1" applyFill="1" applyBorder="1" applyAlignment="1">
      <alignment horizontal="center"/>
    </xf>
    <xf numFmtId="20" fontId="6" fillId="3" borderId="2" xfId="67" applyNumberFormat="1" applyFont="1" applyFill="1" applyBorder="1" applyAlignment="1">
      <alignment horizontal="center"/>
    </xf>
    <xf numFmtId="0" fontId="6" fillId="4" borderId="35" xfId="0" applyFont="1" applyFill="1" applyBorder="1"/>
    <xf numFmtId="0" fontId="6" fillId="4" borderId="36" xfId="0" applyFont="1" applyFill="1" applyBorder="1"/>
    <xf numFmtId="20" fontId="6" fillId="3" borderId="4" xfId="67" applyNumberFormat="1" applyFont="1" applyFill="1" applyBorder="1" applyAlignment="1">
      <alignment horizontal="center"/>
    </xf>
    <xf numFmtId="20" fontId="6" fillId="3" borderId="6" xfId="67" applyNumberFormat="1" applyFont="1" applyFill="1" applyBorder="1" applyAlignment="1">
      <alignment horizontal="center"/>
    </xf>
    <xf numFmtId="0" fontId="6" fillId="3" borderId="7" xfId="67" applyFont="1" applyFill="1" applyBorder="1" applyAlignment="1">
      <alignment horizontal="center"/>
    </xf>
    <xf numFmtId="20" fontId="6" fillId="3" borderId="7" xfId="67" applyNumberFormat="1" applyFont="1" applyFill="1" applyBorder="1" applyAlignment="1">
      <alignment horizontal="center"/>
    </xf>
    <xf numFmtId="0" fontId="6" fillId="4" borderId="38" xfId="67" applyFont="1" applyFill="1" applyBorder="1"/>
    <xf numFmtId="0" fontId="6" fillId="4" borderId="39" xfId="67" applyFont="1" applyFill="1" applyBorder="1"/>
    <xf numFmtId="0" fontId="6" fillId="4" borderId="47" xfId="0" applyFont="1" applyFill="1" applyBorder="1"/>
    <xf numFmtId="0" fontId="6" fillId="4" borderId="48" xfId="67" applyFont="1" applyFill="1" applyBorder="1"/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4" borderId="51" xfId="0" applyFont="1" applyFill="1" applyBorder="1"/>
    <xf numFmtId="0" fontId="6" fillId="4" borderId="52" xfId="0" applyFont="1" applyFill="1" applyBorder="1"/>
    <xf numFmtId="0" fontId="6" fillId="4" borderId="42" xfId="0" applyFont="1" applyFill="1" applyBorder="1"/>
    <xf numFmtId="0" fontId="6" fillId="4" borderId="43" xfId="0" applyFont="1" applyFill="1" applyBorder="1"/>
    <xf numFmtId="0" fontId="6" fillId="4" borderId="54" xfId="0" applyFont="1" applyFill="1" applyBorder="1"/>
    <xf numFmtId="0" fontId="6" fillId="4" borderId="55" xfId="0" applyFont="1" applyFill="1" applyBorder="1"/>
    <xf numFmtId="0" fontId="6" fillId="4" borderId="56" xfId="0" applyFont="1" applyFill="1" applyBorder="1"/>
    <xf numFmtId="0" fontId="6" fillId="4" borderId="38" xfId="0" applyFont="1" applyFill="1" applyBorder="1"/>
    <xf numFmtId="20" fontId="6" fillId="3" borderId="28" xfId="67" applyNumberFormat="1" applyFont="1" applyFill="1" applyBorder="1" applyAlignment="1">
      <alignment horizontal="center"/>
    </xf>
    <xf numFmtId="20" fontId="6" fillId="3" borderId="5" xfId="67" applyNumberFormat="1" applyFont="1" applyFill="1" applyBorder="1" applyAlignment="1">
      <alignment horizontal="center"/>
    </xf>
    <xf numFmtId="20" fontId="6" fillId="3" borderId="8" xfId="67" applyNumberFormat="1" applyFont="1" applyFill="1" applyBorder="1" applyAlignment="1">
      <alignment horizontal="center"/>
    </xf>
    <xf numFmtId="0" fontId="0" fillId="0" borderId="34" xfId="0" applyBorder="1"/>
    <xf numFmtId="0" fontId="6" fillId="0" borderId="57" xfId="67" applyFont="1" applyFill="1" applyBorder="1"/>
    <xf numFmtId="0" fontId="6" fillId="0" borderId="58" xfId="67" applyFont="1" applyFill="1" applyBorder="1"/>
    <xf numFmtId="0" fontId="16" fillId="6" borderId="2" xfId="0" applyFont="1" applyFill="1" applyBorder="1" applyAlignment="1">
      <alignment horizontal="center" vertical="center"/>
    </xf>
    <xf numFmtId="20" fontId="13" fillId="7" borderId="40" xfId="0" applyNumberFormat="1" applyFont="1" applyFill="1" applyBorder="1" applyAlignment="1">
      <alignment horizontal="center" vertical="center"/>
    </xf>
    <xf numFmtId="20" fontId="13" fillId="7" borderId="18" xfId="0" applyNumberFormat="1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6" fillId="0" borderId="59" xfId="67" applyFont="1" applyFill="1" applyBorder="1"/>
    <xf numFmtId="0" fontId="34" fillId="4" borderId="36" xfId="0" applyFont="1" applyFill="1" applyBorder="1"/>
    <xf numFmtId="0" fontId="6" fillId="4" borderId="44" xfId="0" applyFont="1" applyFill="1" applyBorder="1"/>
    <xf numFmtId="0" fontId="6" fillId="4" borderId="45" xfId="0" applyFont="1" applyFill="1" applyBorder="1"/>
    <xf numFmtId="0" fontId="34" fillId="4" borderId="45" xfId="0" applyFont="1" applyFill="1" applyBorder="1"/>
    <xf numFmtId="0" fontId="34" fillId="4" borderId="46" xfId="0" applyFont="1" applyFill="1" applyBorder="1"/>
    <xf numFmtId="0" fontId="0" fillId="0" borderId="37" xfId="0" applyBorder="1"/>
    <xf numFmtId="0" fontId="38" fillId="4" borderId="39" xfId="67" applyFont="1" applyFill="1" applyBorder="1"/>
    <xf numFmtId="0" fontId="6" fillId="4" borderId="46" xfId="0" applyFont="1" applyFill="1" applyBorder="1"/>
    <xf numFmtId="0" fontId="0" fillId="0" borderId="53" xfId="0" applyBorder="1"/>
    <xf numFmtId="0" fontId="0" fillId="0" borderId="35" xfId="0" applyBorder="1"/>
    <xf numFmtId="0" fontId="0" fillId="0" borderId="36" xfId="0" applyBorder="1"/>
    <xf numFmtId="0" fontId="0" fillId="0" borderId="61" xfId="0" applyBorder="1"/>
    <xf numFmtId="0" fontId="0" fillId="0" borderId="38" xfId="0" applyBorder="1"/>
    <xf numFmtId="0" fontId="6" fillId="4" borderId="37" xfId="67" applyFont="1" applyFill="1" applyBorder="1"/>
    <xf numFmtId="0" fontId="22" fillId="3" borderId="5" xfId="67" applyFont="1" applyFill="1" applyBorder="1" applyAlignment="1"/>
    <xf numFmtId="0" fontId="8" fillId="2" borderId="21" xfId="67" applyFont="1" applyFill="1" applyBorder="1" applyAlignment="1">
      <alignment horizontal="center"/>
    </xf>
    <xf numFmtId="0" fontId="10" fillId="3" borderId="0" xfId="67" applyFont="1" applyFill="1" applyBorder="1" applyAlignment="1"/>
    <xf numFmtId="0" fontId="9" fillId="2" borderId="25" xfId="67" applyFont="1" applyFill="1" applyBorder="1" applyAlignment="1">
      <alignment horizontal="center"/>
    </xf>
    <xf numFmtId="0" fontId="9" fillId="2" borderId="26" xfId="67" applyFont="1" applyFill="1" applyBorder="1" applyAlignment="1">
      <alignment horizontal="center"/>
    </xf>
    <xf numFmtId="0" fontId="9" fillId="2" borderId="27" xfId="67" applyFont="1" applyFill="1" applyBorder="1" applyAlignment="1">
      <alignment horizontal="center"/>
    </xf>
    <xf numFmtId="0" fontId="1" fillId="0" borderId="0" xfId="1228"/>
    <xf numFmtId="0" fontId="41" fillId="0" borderId="64" xfId="1229" applyFont="1" applyBorder="1" applyAlignment="1">
      <alignment horizontal="center" vertical="center"/>
    </xf>
    <xf numFmtId="0" fontId="41" fillId="0" borderId="67" xfId="1229" applyFont="1" applyBorder="1" applyAlignment="1">
      <alignment horizontal="center" vertical="center"/>
    </xf>
    <xf numFmtId="0" fontId="41" fillId="9" borderId="67" xfId="1229" applyFont="1" applyFill="1" applyBorder="1" applyAlignment="1">
      <alignment horizontal="center" vertical="center"/>
    </xf>
    <xf numFmtId="0" fontId="41" fillId="0" borderId="70" xfId="1229" applyFont="1" applyBorder="1" applyAlignment="1">
      <alignment horizontal="center" vertical="center"/>
    </xf>
    <xf numFmtId="0" fontId="41" fillId="11" borderId="67" xfId="1229" applyFont="1" applyFill="1" applyBorder="1" applyAlignment="1">
      <alignment horizontal="center" vertical="center"/>
    </xf>
    <xf numFmtId="0" fontId="41" fillId="10" borderId="70" xfId="1229" applyFont="1" applyFill="1" applyBorder="1" applyAlignment="1">
      <alignment horizontal="center" vertical="center"/>
    </xf>
    <xf numFmtId="0" fontId="41" fillId="0" borderId="68" xfId="1229" applyFont="1" applyBorder="1" applyAlignment="1">
      <alignment horizontal="center" vertical="center"/>
    </xf>
    <xf numFmtId="0" fontId="41" fillId="10" borderId="69" xfId="1229" applyFont="1" applyFill="1" applyBorder="1" applyAlignment="1">
      <alignment horizontal="center" vertical="center"/>
    </xf>
    <xf numFmtId="0" fontId="8" fillId="5" borderId="73" xfId="74" applyFont="1" applyFill="1" applyBorder="1" applyAlignment="1">
      <alignment horizontal="center"/>
    </xf>
    <xf numFmtId="0" fontId="8" fillId="5" borderId="74" xfId="74" applyFont="1" applyFill="1" applyBorder="1" applyAlignment="1">
      <alignment horizontal="center"/>
    </xf>
    <xf numFmtId="0" fontId="27" fillId="4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20" fontId="0" fillId="0" borderId="0" xfId="0" applyNumberFormat="1" applyAlignment="1">
      <alignment vertical="center"/>
    </xf>
    <xf numFmtId="0" fontId="27" fillId="4" borderId="39" xfId="0" applyFont="1" applyFill="1" applyBorder="1"/>
    <xf numFmtId="0" fontId="34" fillId="4" borderId="45" xfId="67" applyFont="1" applyFill="1" applyBorder="1"/>
    <xf numFmtId="0" fontId="6" fillId="0" borderId="33" xfId="0" applyFont="1" applyFill="1" applyBorder="1"/>
    <xf numFmtId="0" fontId="6" fillId="8" borderId="33" xfId="0" applyFont="1" applyFill="1" applyBorder="1"/>
    <xf numFmtId="0" fontId="6" fillId="0" borderId="33" xfId="67" applyFont="1" applyFill="1" applyBorder="1"/>
    <xf numFmtId="0" fontId="6" fillId="0" borderId="33" xfId="67" applyFont="1" applyBorder="1"/>
    <xf numFmtId="0" fontId="6" fillId="8" borderId="33" xfId="67" applyFont="1" applyFill="1" applyBorder="1"/>
    <xf numFmtId="20" fontId="6" fillId="3" borderId="33" xfId="67" applyNumberFormat="1" applyFont="1" applyFill="1" applyBorder="1" applyAlignment="1">
      <alignment horizontal="center"/>
    </xf>
    <xf numFmtId="0" fontId="6" fillId="3" borderId="33" xfId="67" applyFont="1" applyFill="1" applyBorder="1" applyAlignment="1">
      <alignment horizontal="center"/>
    </xf>
    <xf numFmtId="0" fontId="6" fillId="0" borderId="33" xfId="0" applyFont="1" applyBorder="1"/>
    <xf numFmtId="0" fontId="37" fillId="0" borderId="33" xfId="0" applyFont="1" applyFill="1" applyBorder="1"/>
    <xf numFmtId="0" fontId="0" fillId="0" borderId="33" xfId="0" applyBorder="1"/>
    <xf numFmtId="0" fontId="0" fillId="8" borderId="33" xfId="0" applyFill="1" applyBorder="1"/>
    <xf numFmtId="20" fontId="27" fillId="0" borderId="0" xfId="0" applyNumberFormat="1" applyFont="1" applyAlignment="1">
      <alignment horizontal="center" vertical="center"/>
    </xf>
    <xf numFmtId="0" fontId="35" fillId="12" borderId="67" xfId="1229" applyFont="1" applyFill="1" applyBorder="1" applyAlignment="1">
      <alignment horizontal="center" vertical="center"/>
    </xf>
    <xf numFmtId="0" fontId="35" fillId="13" borderId="70" xfId="1229" applyFont="1" applyFill="1" applyBorder="1" applyAlignment="1">
      <alignment horizontal="center" vertical="center"/>
    </xf>
    <xf numFmtId="0" fontId="35" fillId="14" borderId="67" xfId="1229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43" fillId="0" borderId="0" xfId="1230" applyFont="1"/>
    <xf numFmtId="0" fontId="41" fillId="11" borderId="33" xfId="1229" applyFont="1" applyFill="1" applyBorder="1" applyAlignment="1">
      <alignment horizontal="center" vertical="center"/>
    </xf>
    <xf numFmtId="0" fontId="41" fillId="10" borderId="33" xfId="1229" applyFont="1" applyFill="1" applyBorder="1" applyAlignment="1">
      <alignment horizontal="center" vertical="center"/>
    </xf>
    <xf numFmtId="0" fontId="41" fillId="9" borderId="33" xfId="1229" applyFont="1" applyFill="1" applyBorder="1" applyAlignment="1">
      <alignment horizontal="center" vertical="center"/>
    </xf>
    <xf numFmtId="0" fontId="35" fillId="11" borderId="33" xfId="1229" applyFont="1" applyFill="1" applyBorder="1" applyAlignment="1">
      <alignment horizontal="center" vertical="center"/>
    </xf>
    <xf numFmtId="0" fontId="35" fillId="10" borderId="33" xfId="1229" applyFont="1" applyFill="1" applyBorder="1" applyAlignment="1">
      <alignment horizontal="center" vertical="center"/>
    </xf>
    <xf numFmtId="0" fontId="35" fillId="9" borderId="33" xfId="1229" applyFont="1" applyFill="1" applyBorder="1" applyAlignment="1">
      <alignment horizontal="center" vertical="center"/>
    </xf>
    <xf numFmtId="0" fontId="44" fillId="11" borderId="67" xfId="1229" applyFont="1" applyFill="1" applyBorder="1" applyAlignment="1">
      <alignment horizontal="center" vertical="center"/>
    </xf>
    <xf numFmtId="0" fontId="1" fillId="0" borderId="33" xfId="1228" applyBorder="1"/>
    <xf numFmtId="0" fontId="35" fillId="13" borderId="33" xfId="1229" applyFont="1" applyFill="1" applyBorder="1" applyAlignment="1">
      <alignment horizontal="center" vertical="center"/>
    </xf>
    <xf numFmtId="0" fontId="35" fillId="14" borderId="33" xfId="1229" applyFont="1" applyFill="1" applyBorder="1" applyAlignment="1">
      <alignment horizontal="center" vertical="center"/>
    </xf>
    <xf numFmtId="0" fontId="35" fillId="12" borderId="33" xfId="1229" applyFont="1" applyFill="1" applyBorder="1" applyAlignment="1">
      <alignment horizontal="center" vertical="center"/>
    </xf>
    <xf numFmtId="0" fontId="41" fillId="11" borderId="27" xfId="1229" applyFont="1" applyFill="1" applyBorder="1" applyAlignment="1">
      <alignment horizontal="center" vertical="center"/>
    </xf>
    <xf numFmtId="20" fontId="6" fillId="3" borderId="26" xfId="75" applyNumberFormat="1" applyFont="1" applyFill="1" applyBorder="1" applyAlignment="1">
      <alignment horizontal="center" vertical="center"/>
    </xf>
    <xf numFmtId="20" fontId="1" fillId="3" borderId="27" xfId="1228" applyNumberFormat="1" applyFill="1" applyBorder="1"/>
    <xf numFmtId="20" fontId="41" fillId="3" borderId="25" xfId="1229" applyNumberFormat="1" applyFont="1" applyFill="1" applyBorder="1" applyAlignment="1">
      <alignment horizontal="left"/>
    </xf>
    <xf numFmtId="0" fontId="40" fillId="11" borderId="33" xfId="1229" applyFont="1" applyFill="1" applyBorder="1" applyAlignment="1">
      <alignment horizontal="center" vertical="center"/>
    </xf>
    <xf numFmtId="0" fontId="22" fillId="3" borderId="5" xfId="67" applyFont="1" applyFill="1" applyBorder="1" applyAlignment="1"/>
    <xf numFmtId="0" fontId="10" fillId="3" borderId="0" xfId="67" applyFont="1" applyFill="1" applyBorder="1" applyAlignment="1"/>
    <xf numFmtId="0" fontId="10" fillId="3" borderId="5" xfId="67" applyFont="1" applyFill="1" applyBorder="1" applyAlignment="1"/>
    <xf numFmtId="14" fontId="28" fillId="0" borderId="0" xfId="0" applyNumberFormat="1" applyFont="1" applyAlignment="1">
      <alignment horizontal="center" vertical="center"/>
    </xf>
    <xf numFmtId="20" fontId="27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164" fontId="30" fillId="0" borderId="0" xfId="0" applyNumberFormat="1" applyFont="1" applyAlignment="1">
      <alignment horizontal="left" vertical="top"/>
    </xf>
    <xf numFmtId="0" fontId="42" fillId="0" borderId="2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20" fontId="3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top"/>
    </xf>
    <xf numFmtId="0" fontId="33" fillId="2" borderId="0" xfId="0" applyFont="1" applyFill="1" applyBorder="1" applyAlignment="1">
      <alignment horizontal="center" vertical="top"/>
    </xf>
    <xf numFmtId="0" fontId="33" fillId="2" borderId="5" xfId="0" applyFont="1" applyFill="1" applyBorder="1" applyAlignment="1">
      <alignment horizontal="center" vertical="top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41" fillId="9" borderId="33" xfId="1229" applyFont="1" applyFill="1" applyBorder="1" applyAlignment="1">
      <alignment horizontal="center" vertical="center"/>
    </xf>
    <xf numFmtId="0" fontId="40" fillId="0" borderId="33" xfId="1229" applyFont="1" applyBorder="1"/>
    <xf numFmtId="0" fontId="40" fillId="10" borderId="33" xfId="1229" applyFont="1" applyFill="1" applyBorder="1" applyAlignment="1">
      <alignment horizontal="center" vertical="center"/>
    </xf>
    <xf numFmtId="0" fontId="41" fillId="10" borderId="66" xfId="1229" applyFont="1" applyFill="1" applyBorder="1" applyAlignment="1">
      <alignment horizontal="center" vertical="center"/>
    </xf>
    <xf numFmtId="0" fontId="40" fillId="0" borderId="72" xfId="1229" applyFont="1" applyBorder="1"/>
    <xf numFmtId="0" fontId="40" fillId="0" borderId="69" xfId="1229" applyFont="1" applyBorder="1"/>
    <xf numFmtId="0" fontId="40" fillId="0" borderId="63" xfId="1229" applyFont="1" applyBorder="1"/>
    <xf numFmtId="0" fontId="41" fillId="9" borderId="65" xfId="1229" applyFont="1" applyFill="1" applyBorder="1" applyAlignment="1">
      <alignment horizontal="center" vertical="center"/>
    </xf>
    <xf numFmtId="0" fontId="40" fillId="0" borderId="68" xfId="1229" applyFont="1" applyBorder="1"/>
    <xf numFmtId="0" fontId="41" fillId="11" borderId="33" xfId="1229" applyFont="1" applyFill="1" applyBorder="1" applyAlignment="1">
      <alignment horizontal="center" vertical="center"/>
    </xf>
    <xf numFmtId="0" fontId="41" fillId="10" borderId="33" xfId="1229" applyFont="1" applyFill="1" applyBorder="1" applyAlignment="1">
      <alignment horizontal="center" vertical="center"/>
    </xf>
    <xf numFmtId="0" fontId="35" fillId="9" borderId="33" xfId="1229" applyFont="1" applyFill="1" applyBorder="1" applyAlignment="1">
      <alignment horizontal="center" vertical="center"/>
    </xf>
    <xf numFmtId="0" fontId="35" fillId="11" borderId="33" xfId="1229" applyFont="1" applyFill="1" applyBorder="1" applyAlignment="1">
      <alignment horizontal="center" vertical="center"/>
    </xf>
    <xf numFmtId="0" fontId="35" fillId="10" borderId="33" xfId="1229" applyFont="1" applyFill="1" applyBorder="1" applyAlignment="1">
      <alignment horizontal="center" vertical="center"/>
    </xf>
    <xf numFmtId="0" fontId="17" fillId="5" borderId="6" xfId="74" applyFont="1" applyFill="1" applyBorder="1" applyAlignment="1">
      <alignment horizontal="center"/>
    </xf>
    <xf numFmtId="0" fontId="17" fillId="5" borderId="7" xfId="74" applyFont="1" applyFill="1" applyBorder="1" applyAlignment="1">
      <alignment horizontal="center"/>
    </xf>
    <xf numFmtId="0" fontId="17" fillId="5" borderId="8" xfId="74" applyFont="1" applyFill="1" applyBorder="1" applyAlignment="1">
      <alignment horizontal="center"/>
    </xf>
    <xf numFmtId="0" fontId="17" fillId="5" borderId="21" xfId="74" applyFont="1" applyFill="1" applyBorder="1" applyAlignment="1">
      <alignment horizontal="center"/>
    </xf>
    <xf numFmtId="0" fontId="17" fillId="5" borderId="2" xfId="74" applyFont="1" applyFill="1" applyBorder="1" applyAlignment="1">
      <alignment horizontal="center"/>
    </xf>
    <xf numFmtId="0" fontId="17" fillId="5" borderId="23" xfId="74" applyFont="1" applyFill="1" applyBorder="1" applyAlignment="1">
      <alignment horizontal="center"/>
    </xf>
    <xf numFmtId="0" fontId="8" fillId="5" borderId="21" xfId="74" applyFont="1" applyFill="1" applyBorder="1" applyAlignment="1">
      <alignment horizontal="center"/>
    </xf>
    <xf numFmtId="0" fontId="8" fillId="5" borderId="2" xfId="74" applyFont="1" applyFill="1" applyBorder="1" applyAlignment="1">
      <alignment horizontal="center"/>
    </xf>
    <xf numFmtId="0" fontId="8" fillId="5" borderId="22" xfId="74" applyFont="1" applyFill="1" applyBorder="1" applyAlignment="1">
      <alignment horizontal="center"/>
    </xf>
    <xf numFmtId="0" fontId="41" fillId="11" borderId="65" xfId="1229" applyFont="1" applyFill="1" applyBorder="1" applyAlignment="1">
      <alignment horizontal="center" vertical="center"/>
    </xf>
    <xf numFmtId="0" fontId="40" fillId="9" borderId="33" xfId="1229" applyFont="1" applyFill="1" applyBorder="1" applyAlignment="1">
      <alignment horizontal="center" vertical="center"/>
    </xf>
    <xf numFmtId="0" fontId="44" fillId="9" borderId="65" xfId="1229" applyFont="1" applyFill="1" applyBorder="1" applyAlignment="1">
      <alignment horizontal="center" vertical="center"/>
    </xf>
    <xf numFmtId="0" fontId="44" fillId="0" borderId="62" xfId="1229" applyFont="1" applyBorder="1"/>
    <xf numFmtId="0" fontId="44" fillId="10" borderId="66" xfId="1229" applyFont="1" applyFill="1" applyBorder="1" applyAlignment="1">
      <alignment horizontal="center" vertical="center"/>
    </xf>
    <xf numFmtId="0" fontId="44" fillId="0" borderId="69" xfId="1229" applyFont="1" applyBorder="1"/>
    <xf numFmtId="0" fontId="40" fillId="0" borderId="71" xfId="1229" applyFont="1" applyBorder="1"/>
    <xf numFmtId="0" fontId="35" fillId="11" borderId="24" xfId="1229" applyFont="1" applyFill="1" applyBorder="1" applyAlignment="1">
      <alignment horizontal="center" vertical="center"/>
    </xf>
    <xf numFmtId="0" fontId="41" fillId="11" borderId="20" xfId="1229" applyFont="1" applyFill="1" applyBorder="1" applyAlignment="1">
      <alignment horizontal="center" vertical="center"/>
    </xf>
    <xf numFmtId="0" fontId="41" fillId="11" borderId="41" xfId="1229" applyFont="1" applyFill="1" applyBorder="1" applyAlignment="1">
      <alignment horizontal="center" vertical="center"/>
    </xf>
    <xf numFmtId="0" fontId="35" fillId="10" borderId="24" xfId="1229" applyFont="1" applyFill="1" applyBorder="1" applyAlignment="1">
      <alignment horizontal="center" vertical="center"/>
    </xf>
    <xf numFmtId="0" fontId="41" fillId="10" borderId="20" xfId="1229" applyFont="1" applyFill="1" applyBorder="1" applyAlignment="1">
      <alignment horizontal="center" vertical="center"/>
    </xf>
    <xf numFmtId="0" fontId="41" fillId="10" borderId="41" xfId="1229" applyFont="1" applyFill="1" applyBorder="1" applyAlignment="1">
      <alignment horizontal="center" vertical="center"/>
    </xf>
    <xf numFmtId="0" fontId="35" fillId="9" borderId="24" xfId="1229" applyFont="1" applyFill="1" applyBorder="1" applyAlignment="1">
      <alignment horizontal="center" vertical="center"/>
    </xf>
    <xf numFmtId="0" fontId="41" fillId="9" borderId="20" xfId="1229" applyFont="1" applyFill="1" applyBorder="1" applyAlignment="1">
      <alignment horizontal="center" vertical="center"/>
    </xf>
    <xf numFmtId="0" fontId="41" fillId="9" borderId="41" xfId="1229" applyFont="1" applyFill="1" applyBorder="1" applyAlignment="1">
      <alignment horizontal="center" vertical="center"/>
    </xf>
    <xf numFmtId="20" fontId="22" fillId="3" borderId="4" xfId="67" applyNumberFormat="1" applyFont="1" applyFill="1" applyBorder="1" applyAlignment="1">
      <alignment horizontal="center"/>
    </xf>
    <xf numFmtId="20" fontId="22" fillId="3" borderId="0" xfId="67" applyNumberFormat="1" applyFont="1" applyFill="1" applyBorder="1" applyAlignment="1">
      <alignment horizontal="center"/>
    </xf>
    <xf numFmtId="0" fontId="22" fillId="3" borderId="0" xfId="67" applyFont="1" applyFill="1" applyBorder="1" applyAlignment="1"/>
    <xf numFmtId="0" fontId="22" fillId="3" borderId="5" xfId="67" applyFont="1" applyFill="1" applyBorder="1" applyAlignment="1"/>
    <xf numFmtId="20" fontId="10" fillId="3" borderId="4" xfId="67" applyNumberFormat="1" applyFont="1" applyFill="1" applyBorder="1" applyAlignment="1">
      <alignment horizontal="center"/>
    </xf>
    <xf numFmtId="20" fontId="10" fillId="3" borderId="0" xfId="67" applyNumberFormat="1" applyFont="1" applyFill="1" applyBorder="1" applyAlignment="1">
      <alignment horizontal="center"/>
    </xf>
    <xf numFmtId="0" fontId="18" fillId="3" borderId="54" xfId="67" applyFont="1" applyFill="1" applyBorder="1" applyAlignment="1">
      <alignment horizontal="center" vertical="center"/>
    </xf>
    <xf numFmtId="0" fontId="18" fillId="3" borderId="55" xfId="67" applyFont="1" applyFill="1" applyBorder="1" applyAlignment="1">
      <alignment horizontal="center" vertical="center"/>
    </xf>
    <xf numFmtId="0" fontId="18" fillId="3" borderId="56" xfId="67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10" fillId="3" borderId="0" xfId="67" applyFont="1" applyFill="1" applyBorder="1" applyAlignment="1"/>
    <xf numFmtId="20" fontId="10" fillId="3" borderId="6" xfId="67" applyNumberFormat="1" applyFont="1" applyFill="1" applyBorder="1" applyAlignment="1">
      <alignment horizontal="center"/>
    </xf>
    <xf numFmtId="20" fontId="10" fillId="3" borderId="7" xfId="67" applyNumberFormat="1" applyFont="1" applyFill="1" applyBorder="1" applyAlignment="1">
      <alignment horizontal="center"/>
    </xf>
    <xf numFmtId="20" fontId="22" fillId="0" borderId="0" xfId="67" applyNumberFormat="1" applyFont="1" applyFill="1" applyBorder="1" applyAlignment="1">
      <alignment horizontal="center"/>
    </xf>
    <xf numFmtId="20" fontId="21" fillId="0" borderId="0" xfId="67" applyNumberFormat="1" applyFont="1" applyFill="1" applyBorder="1" applyAlignment="1">
      <alignment horizontal="center"/>
    </xf>
    <xf numFmtId="0" fontId="23" fillId="2" borderId="1" xfId="67" applyFont="1" applyFill="1" applyBorder="1" applyAlignment="1">
      <alignment horizontal="center" vertical="center"/>
    </xf>
    <xf numFmtId="0" fontId="7" fillId="2" borderId="2" xfId="67" applyFont="1" applyFill="1" applyBorder="1" applyAlignment="1">
      <alignment horizontal="center" vertical="center"/>
    </xf>
    <xf numFmtId="0" fontId="7" fillId="2" borderId="3" xfId="67" applyFont="1" applyFill="1" applyBorder="1" applyAlignment="1">
      <alignment horizontal="center" vertical="center"/>
    </xf>
    <xf numFmtId="0" fontId="7" fillId="2" borderId="4" xfId="67" applyFont="1" applyFill="1" applyBorder="1" applyAlignment="1">
      <alignment horizontal="center" vertical="center"/>
    </xf>
    <xf numFmtId="0" fontId="7" fillId="2" borderId="0" xfId="67" applyFont="1" applyFill="1" applyBorder="1" applyAlignment="1">
      <alignment horizontal="center" vertical="center"/>
    </xf>
    <xf numFmtId="0" fontId="7" fillId="2" borderId="5" xfId="67" applyFont="1" applyFill="1" applyBorder="1" applyAlignment="1">
      <alignment horizontal="center" vertical="center"/>
    </xf>
    <xf numFmtId="0" fontId="7" fillId="2" borderId="6" xfId="67" applyFont="1" applyFill="1" applyBorder="1" applyAlignment="1">
      <alignment horizontal="center" vertical="center"/>
    </xf>
    <xf numFmtId="0" fontId="7" fillId="2" borderId="7" xfId="67" applyFont="1" applyFill="1" applyBorder="1" applyAlignment="1">
      <alignment horizontal="center" vertical="center"/>
    </xf>
    <xf numFmtId="0" fontId="7" fillId="2" borderId="8" xfId="67" applyFont="1" applyFill="1" applyBorder="1" applyAlignment="1">
      <alignment horizontal="center" vertical="center"/>
    </xf>
    <xf numFmtId="0" fontId="8" fillId="2" borderId="21" xfId="67" applyFont="1" applyFill="1" applyBorder="1" applyAlignment="1">
      <alignment horizontal="center"/>
    </xf>
    <xf numFmtId="0" fontId="8" fillId="2" borderId="2" xfId="67" applyFont="1" applyFill="1" applyBorder="1" applyAlignment="1">
      <alignment horizontal="center"/>
    </xf>
    <xf numFmtId="0" fontId="8" fillId="2" borderId="28" xfId="67" applyFont="1" applyFill="1" applyBorder="1" applyAlignment="1">
      <alignment horizontal="center"/>
    </xf>
    <xf numFmtId="20" fontId="22" fillId="3" borderId="21" xfId="67" applyNumberFormat="1" applyFont="1" applyFill="1" applyBorder="1" applyAlignment="1">
      <alignment horizontal="center"/>
    </xf>
    <xf numFmtId="20" fontId="22" fillId="3" borderId="2" xfId="67" applyNumberFormat="1" applyFont="1" applyFill="1" applyBorder="1" applyAlignment="1">
      <alignment horizontal="center"/>
    </xf>
    <xf numFmtId="0" fontId="22" fillId="3" borderId="2" xfId="67" applyFont="1" applyFill="1" applyBorder="1" applyAlignment="1"/>
    <xf numFmtId="0" fontId="22" fillId="3" borderId="28" xfId="67" applyFont="1" applyFill="1" applyBorder="1" applyAlignment="1"/>
    <xf numFmtId="0" fontId="16" fillId="6" borderId="25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9" fillId="2" borderId="19" xfId="67" applyFont="1" applyFill="1" applyBorder="1" applyAlignment="1">
      <alignment horizontal="center" vertical="center"/>
    </xf>
    <xf numFmtId="0" fontId="9" fillId="2" borderId="20" xfId="67" applyFont="1" applyFill="1" applyBorder="1" applyAlignment="1">
      <alignment horizontal="center" vertical="center"/>
    </xf>
    <xf numFmtId="0" fontId="8" fillId="2" borderId="25" xfId="67" applyFont="1" applyFill="1" applyBorder="1" applyAlignment="1">
      <alignment horizontal="center"/>
    </xf>
    <xf numFmtId="0" fontId="8" fillId="2" borderId="26" xfId="67" applyFont="1" applyFill="1" applyBorder="1" applyAlignment="1">
      <alignment horizontal="center"/>
    </xf>
    <xf numFmtId="0" fontId="8" fillId="2" borderId="27" xfId="67" applyFont="1" applyFill="1" applyBorder="1" applyAlignment="1">
      <alignment horizontal="center"/>
    </xf>
    <xf numFmtId="0" fontId="19" fillId="2" borderId="24" xfId="67" applyFont="1" applyFill="1" applyBorder="1" applyAlignment="1">
      <alignment horizontal="center" vertical="center"/>
    </xf>
    <xf numFmtId="0" fontId="9" fillId="2" borderId="41" xfId="67" applyFont="1" applyFill="1" applyBorder="1" applyAlignment="1">
      <alignment horizontal="center" vertical="center"/>
    </xf>
    <xf numFmtId="20" fontId="21" fillId="3" borderId="1" xfId="67" applyNumberFormat="1" applyFont="1" applyFill="1" applyBorder="1" applyAlignment="1">
      <alignment horizontal="center"/>
    </xf>
    <xf numFmtId="20" fontId="21" fillId="3" borderId="2" xfId="67" applyNumberFormat="1" applyFont="1" applyFill="1" applyBorder="1" applyAlignment="1">
      <alignment horizontal="center"/>
    </xf>
    <xf numFmtId="0" fontId="21" fillId="3" borderId="2" xfId="67" applyFont="1" applyFill="1" applyBorder="1" applyAlignment="1"/>
    <xf numFmtId="0" fontId="21" fillId="3" borderId="3" xfId="67" applyFont="1" applyFill="1" applyBorder="1" applyAlignment="1"/>
    <xf numFmtId="0" fontId="8" fillId="2" borderId="9" xfId="67" applyFont="1" applyFill="1" applyBorder="1" applyAlignment="1">
      <alignment horizontal="center"/>
    </xf>
    <xf numFmtId="0" fontId="8" fillId="2" borderId="10" xfId="67" applyFont="1" applyFill="1" applyBorder="1" applyAlignment="1">
      <alignment horizontal="center"/>
    </xf>
    <xf numFmtId="0" fontId="8" fillId="2" borderId="11" xfId="67" applyFont="1" applyFill="1" applyBorder="1" applyAlignment="1">
      <alignment horizontal="center"/>
    </xf>
    <xf numFmtId="20" fontId="21" fillId="3" borderId="4" xfId="67" applyNumberFormat="1" applyFont="1" applyFill="1" applyBorder="1" applyAlignment="1">
      <alignment horizontal="center"/>
    </xf>
    <xf numFmtId="20" fontId="21" fillId="3" borderId="0" xfId="67" applyNumberFormat="1" applyFont="1" applyFill="1" applyBorder="1" applyAlignment="1">
      <alignment horizontal="center"/>
    </xf>
    <xf numFmtId="0" fontId="21" fillId="3" borderId="0" xfId="67" applyFont="1" applyFill="1" applyBorder="1" applyAlignment="1"/>
    <xf numFmtId="0" fontId="21" fillId="3" borderId="5" xfId="67" applyFont="1" applyFill="1" applyBorder="1" applyAlignment="1"/>
    <xf numFmtId="0" fontId="6" fillId="3" borderId="21" xfId="67" applyFont="1" applyFill="1" applyBorder="1" applyAlignment="1">
      <alignment horizontal="center" vertical="center"/>
    </xf>
    <xf numFmtId="0" fontId="6" fillId="3" borderId="4" xfId="67" applyFont="1" applyFill="1" applyBorder="1" applyAlignment="1">
      <alignment horizontal="center" vertical="center"/>
    </xf>
    <xf numFmtId="0" fontId="6" fillId="3" borderId="6" xfId="67" applyFont="1" applyFill="1" applyBorder="1" applyAlignment="1">
      <alignment horizontal="center" vertical="center"/>
    </xf>
    <xf numFmtId="20" fontId="22" fillId="3" borderId="6" xfId="67" applyNumberFormat="1" applyFont="1" applyFill="1" applyBorder="1" applyAlignment="1">
      <alignment horizontal="center"/>
    </xf>
    <xf numFmtId="20" fontId="22" fillId="3" borderId="7" xfId="67" applyNumberFormat="1" applyFont="1" applyFill="1" applyBorder="1" applyAlignment="1">
      <alignment horizontal="center"/>
    </xf>
    <xf numFmtId="20" fontId="21" fillId="3" borderId="21" xfId="67" applyNumberFormat="1" applyFont="1" applyFill="1" applyBorder="1" applyAlignment="1">
      <alignment horizontal="center"/>
    </xf>
    <xf numFmtId="0" fontId="21" fillId="3" borderId="28" xfId="67" applyFont="1" applyFill="1" applyBorder="1" applyAlignment="1"/>
    <xf numFmtId="20" fontId="10" fillId="0" borderId="0" xfId="67" applyNumberFormat="1" applyFont="1" applyFill="1" applyBorder="1" applyAlignment="1">
      <alignment horizontal="center"/>
    </xf>
    <xf numFmtId="0" fontId="9" fillId="2" borderId="21" xfId="67" applyFont="1" applyFill="1" applyBorder="1" applyAlignment="1">
      <alignment horizontal="center"/>
    </xf>
    <xf numFmtId="0" fontId="9" fillId="2" borderId="2" xfId="67" applyFont="1" applyFill="1" applyBorder="1" applyAlignment="1">
      <alignment horizontal="center"/>
    </xf>
    <xf numFmtId="0" fontId="9" fillId="2" borderId="28" xfId="67" applyFont="1" applyFill="1" applyBorder="1" applyAlignment="1">
      <alignment horizontal="center"/>
    </xf>
    <xf numFmtId="0" fontId="6" fillId="3" borderId="24" xfId="67" applyFont="1" applyFill="1" applyBorder="1" applyAlignment="1">
      <alignment horizontal="center" vertical="center"/>
    </xf>
    <xf numFmtId="0" fontId="6" fillId="3" borderId="20" xfId="67" applyFont="1" applyFill="1" applyBorder="1" applyAlignment="1">
      <alignment horizontal="center" vertical="center"/>
    </xf>
    <xf numFmtId="0" fontId="6" fillId="3" borderId="41" xfId="67" applyFont="1" applyFill="1" applyBorder="1" applyAlignment="1">
      <alignment horizontal="center" vertical="center"/>
    </xf>
    <xf numFmtId="0" fontId="20" fillId="0" borderId="0" xfId="67" applyFont="1" applyBorder="1" applyAlignment="1">
      <alignment horizontal="center" vertical="center"/>
    </xf>
    <xf numFmtId="0" fontId="10" fillId="3" borderId="5" xfId="67" applyFont="1" applyFill="1" applyBorder="1" applyAlignment="1"/>
    <xf numFmtId="0" fontId="9" fillId="2" borderId="25" xfId="67" applyFont="1" applyFill="1" applyBorder="1" applyAlignment="1">
      <alignment horizontal="center"/>
    </xf>
    <xf numFmtId="0" fontId="9" fillId="2" borderId="26" xfId="67" applyFont="1" applyFill="1" applyBorder="1" applyAlignment="1">
      <alignment horizontal="center"/>
    </xf>
    <xf numFmtId="0" fontId="9" fillId="2" borderId="27" xfId="67" applyFont="1" applyFill="1" applyBorder="1" applyAlignment="1">
      <alignment horizontal="center"/>
    </xf>
    <xf numFmtId="0" fontId="19" fillId="2" borderId="20" xfId="67" applyFont="1" applyFill="1" applyBorder="1" applyAlignment="1">
      <alignment horizontal="center" vertical="center"/>
    </xf>
    <xf numFmtId="20" fontId="6" fillId="0" borderId="4" xfId="67" applyNumberFormat="1" applyFont="1" applyFill="1" applyBorder="1" applyAlignment="1">
      <alignment horizontal="center"/>
    </xf>
    <xf numFmtId="0" fontId="6" fillId="4" borderId="33" xfId="0" applyFont="1" applyFill="1" applyBorder="1"/>
    <xf numFmtId="0" fontId="6" fillId="4" borderId="33" xfId="67" applyFont="1" applyFill="1" applyBorder="1"/>
    <xf numFmtId="0" fontId="0" fillId="4" borderId="60" xfId="0" applyFill="1" applyBorder="1"/>
    <xf numFmtId="0" fontId="0" fillId="4" borderId="53" xfId="0" applyFill="1" applyBorder="1"/>
    <xf numFmtId="20" fontId="6" fillId="3" borderId="60" xfId="67" applyNumberFormat="1" applyFont="1" applyFill="1" applyBorder="1" applyAlignment="1">
      <alignment horizontal="center"/>
    </xf>
    <xf numFmtId="20" fontId="6" fillId="3" borderId="53" xfId="67" applyNumberFormat="1" applyFont="1" applyFill="1" applyBorder="1" applyAlignment="1">
      <alignment horizontal="center"/>
    </xf>
    <xf numFmtId="0" fontId="45" fillId="3" borderId="33" xfId="67" applyFont="1" applyFill="1" applyBorder="1" applyAlignment="1">
      <alignment horizontal="center"/>
    </xf>
    <xf numFmtId="0" fontId="45" fillId="3" borderId="60" xfId="67" applyFont="1" applyFill="1" applyBorder="1" applyAlignment="1">
      <alignment horizontal="center"/>
    </xf>
    <xf numFmtId="0" fontId="45" fillId="3" borderId="53" xfId="67" applyFont="1" applyFill="1" applyBorder="1" applyAlignment="1">
      <alignment horizontal="center"/>
    </xf>
    <xf numFmtId="0" fontId="45" fillId="3" borderId="75" xfId="67" applyFont="1" applyFill="1" applyBorder="1" applyAlignment="1">
      <alignment horizontal="center"/>
    </xf>
    <xf numFmtId="0" fontId="45" fillId="3" borderId="61" xfId="67" applyFont="1" applyFill="1" applyBorder="1" applyAlignment="1">
      <alignment horizontal="center"/>
    </xf>
    <xf numFmtId="0" fontId="34" fillId="4" borderId="0" xfId="67" applyFont="1" applyFill="1" applyBorder="1"/>
    <xf numFmtId="0" fontId="6" fillId="4" borderId="0" xfId="67" applyFont="1" applyFill="1" applyBorder="1"/>
    <xf numFmtId="0" fontId="18" fillId="3" borderId="20" xfId="67" applyFont="1" applyFill="1" applyBorder="1" applyAlignment="1">
      <alignment horizontal="center" vertical="center"/>
    </xf>
    <xf numFmtId="0" fontId="18" fillId="3" borderId="41" xfId="67" applyFont="1" applyFill="1" applyBorder="1" applyAlignment="1">
      <alignment horizontal="center" vertical="center"/>
    </xf>
    <xf numFmtId="20" fontId="6" fillId="3" borderId="44" xfId="67" applyNumberFormat="1" applyFont="1" applyFill="1" applyBorder="1" applyAlignment="1">
      <alignment horizontal="center"/>
    </xf>
    <xf numFmtId="20" fontId="6" fillId="3" borderId="45" xfId="67" applyNumberFormat="1" applyFont="1" applyFill="1" applyBorder="1" applyAlignment="1">
      <alignment horizontal="center"/>
    </xf>
    <xf numFmtId="20" fontId="6" fillId="3" borderId="46" xfId="67" applyNumberFormat="1" applyFont="1" applyFill="1" applyBorder="1" applyAlignment="1">
      <alignment horizontal="center"/>
    </xf>
    <xf numFmtId="0" fontId="6" fillId="3" borderId="44" xfId="67" applyFont="1" applyFill="1" applyBorder="1" applyAlignment="1">
      <alignment horizontal="center"/>
    </xf>
    <xf numFmtId="0" fontId="6" fillId="3" borderId="45" xfId="67" applyFont="1" applyFill="1" applyBorder="1" applyAlignment="1">
      <alignment horizontal="center"/>
    </xf>
    <xf numFmtId="0" fontId="6" fillId="3" borderId="46" xfId="67" applyFont="1" applyFill="1" applyBorder="1" applyAlignment="1">
      <alignment horizontal="center"/>
    </xf>
    <xf numFmtId="20" fontId="6" fillId="3" borderId="76" xfId="67" applyNumberFormat="1" applyFont="1" applyFill="1" applyBorder="1" applyAlignment="1">
      <alignment horizontal="center"/>
    </xf>
    <xf numFmtId="20" fontId="6" fillId="3" borderId="77" xfId="67" applyNumberFormat="1" applyFont="1" applyFill="1" applyBorder="1" applyAlignment="1">
      <alignment horizontal="center"/>
    </xf>
    <xf numFmtId="20" fontId="6" fillId="3" borderId="78" xfId="67" applyNumberFormat="1" applyFont="1" applyFill="1" applyBorder="1" applyAlignment="1">
      <alignment horizontal="center"/>
    </xf>
  </cellXfs>
  <cellStyles count="1231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71" builtinId="9" hidden="1"/>
    <cellStyle name="Benyttet hyperkobling" xfId="73" builtinId="9" hidden="1"/>
    <cellStyle name="Benyttet hyperkobling" xfId="77" builtinId="9" hidden="1"/>
    <cellStyle name="Benyttet hyperkobling" xfId="79" builtinId="9" hidden="1"/>
    <cellStyle name="Benyttet hyperkobling" xfId="81" builtinId="9" hidden="1"/>
    <cellStyle name="Benyttet hyperkobling" xfId="83" builtinId="9" hidden="1"/>
    <cellStyle name="Benyttet hyperkobling" xfId="85" builtinId="9" hidden="1"/>
    <cellStyle name="Benyttet hyperkobling" xfId="87" builtinId="9" hidden="1"/>
    <cellStyle name="Benyttet hyperkobling" xfId="89" builtinId="9" hidden="1"/>
    <cellStyle name="Benyttet hyperkobling" xfId="91" builtinId="9" hidden="1"/>
    <cellStyle name="Benyttet hyperkobling" xfId="93" builtinId="9" hidden="1"/>
    <cellStyle name="Benyttet hyperkobling" xfId="95" builtinId="9" hidden="1"/>
    <cellStyle name="Benyttet hyperkobling" xfId="97" builtinId="9" hidden="1"/>
    <cellStyle name="Benyttet hyperkobling" xfId="99" builtinId="9" hidden="1"/>
    <cellStyle name="Benyttet hyperkobling" xfId="101" builtinId="9" hidden="1"/>
    <cellStyle name="Benyttet hyperkobling" xfId="103" builtinId="9" hidden="1"/>
    <cellStyle name="Benyttet hyperkobling" xfId="105" builtinId="9" hidden="1"/>
    <cellStyle name="Benyttet hyperkobling" xfId="107" builtinId="9" hidden="1"/>
    <cellStyle name="Benyttet hyperkobling" xfId="109" builtinId="9" hidden="1"/>
    <cellStyle name="Benyttet hyperkobling" xfId="111" builtinId="9" hidden="1"/>
    <cellStyle name="Benyttet hyperkobling" xfId="113" builtinId="9" hidden="1"/>
    <cellStyle name="Benyttet hyperkobling" xfId="115" builtinId="9" hidden="1"/>
    <cellStyle name="Benyttet hyperkobling" xfId="117" builtinId="9" hidden="1"/>
    <cellStyle name="Benyttet hyperkobling" xfId="119" builtinId="9" hidden="1"/>
    <cellStyle name="Benyttet hyperkobling" xfId="121" builtinId="9" hidden="1"/>
    <cellStyle name="Benyttet hyperkobling" xfId="123" builtinId="9" hidden="1"/>
    <cellStyle name="Benyttet hyperkobling" xfId="125" builtinId="9" hidden="1"/>
    <cellStyle name="Benyttet hyperkobling" xfId="127" builtinId="9" hidden="1"/>
    <cellStyle name="Benyttet hyperkobling" xfId="129" builtinId="9" hidden="1"/>
    <cellStyle name="Benyttet hyperkobling" xfId="131" builtinId="9" hidden="1"/>
    <cellStyle name="Benyttet hyperkobling" xfId="133" builtinId="9" hidden="1"/>
    <cellStyle name="Benyttet hyperkobling" xfId="135" builtinId="9" hidden="1"/>
    <cellStyle name="Benyttet hyperkobling" xfId="137" builtinId="9" hidden="1"/>
    <cellStyle name="Benyttet hyperkobling" xfId="139" builtinId="9" hidden="1"/>
    <cellStyle name="Benyttet hyperkobling" xfId="141" builtinId="9" hidden="1"/>
    <cellStyle name="Benyttet hyperkobling" xfId="143" builtinId="9" hidden="1"/>
    <cellStyle name="Benyttet hyperkobling" xfId="145" builtinId="9" hidden="1"/>
    <cellStyle name="Benyttet hyperkobling" xfId="147" builtinId="9" hidden="1"/>
    <cellStyle name="Benyttet hyperkobling" xfId="149" builtinId="9" hidden="1"/>
    <cellStyle name="Benyttet hyperkobling" xfId="151" builtinId="9" hidden="1"/>
    <cellStyle name="Benyttet hyperkobling" xfId="153" builtinId="9" hidden="1"/>
    <cellStyle name="Benyttet hyperkobling" xfId="155" builtinId="9" hidden="1"/>
    <cellStyle name="Benyttet hyperkobling" xfId="157" builtinId="9" hidden="1"/>
    <cellStyle name="Benyttet hyperkobling" xfId="159" builtinId="9" hidden="1"/>
    <cellStyle name="Benyttet hyperkobling" xfId="161" builtinId="9" hidden="1"/>
    <cellStyle name="Benyttet hyperkobling" xfId="163" builtinId="9" hidden="1"/>
    <cellStyle name="Benyttet hyperkobling" xfId="165" builtinId="9" hidden="1"/>
    <cellStyle name="Benyttet hyperkobling" xfId="167" builtinId="9" hidden="1"/>
    <cellStyle name="Benyttet hyperkobling" xfId="169" builtinId="9" hidden="1"/>
    <cellStyle name="Benyttet hyperkobling" xfId="171" builtinId="9" hidden="1"/>
    <cellStyle name="Benyttet hyperkobling" xfId="173" builtinId="9" hidden="1"/>
    <cellStyle name="Benyttet hyperkobling" xfId="175" builtinId="9" hidden="1"/>
    <cellStyle name="Benyttet hyperkobling" xfId="177" builtinId="9" hidden="1"/>
    <cellStyle name="Benyttet hyperkobling" xfId="179" builtinId="9" hidden="1"/>
    <cellStyle name="Benyttet hyperkobling" xfId="181" builtinId="9" hidden="1"/>
    <cellStyle name="Benyttet hyperkobling" xfId="183" builtinId="9" hidden="1"/>
    <cellStyle name="Benyttet hyperkobling" xfId="185" builtinId="9" hidden="1"/>
    <cellStyle name="Benyttet hyperkobling" xfId="187" builtinId="9" hidden="1"/>
    <cellStyle name="Benyttet hyperkobling" xfId="189" builtinId="9" hidden="1"/>
    <cellStyle name="Benyttet hyperkobling" xfId="191" builtinId="9" hidden="1"/>
    <cellStyle name="Benyttet hyperkobling" xfId="193" builtinId="9" hidden="1"/>
    <cellStyle name="Benyttet hyperkobling" xfId="195" builtinId="9" hidden="1"/>
    <cellStyle name="Benyttet hyperkobling" xfId="197" builtinId="9" hidden="1"/>
    <cellStyle name="Benyttet hyperkobling" xfId="199" builtinId="9" hidden="1"/>
    <cellStyle name="Benyttet hyperkobling" xfId="201" builtinId="9" hidden="1"/>
    <cellStyle name="Benyttet hyperkobling" xfId="203" builtinId="9" hidden="1"/>
    <cellStyle name="Benyttet hyperkobling" xfId="205" builtinId="9" hidden="1"/>
    <cellStyle name="Benyttet hyperkobling" xfId="207" builtinId="9" hidden="1"/>
    <cellStyle name="Benyttet hyperkobling" xfId="209" builtinId="9" hidden="1"/>
    <cellStyle name="Benyttet hyperkobling" xfId="211" builtinId="9" hidden="1"/>
    <cellStyle name="Benyttet hyperkobling" xfId="213" builtinId="9" hidden="1"/>
    <cellStyle name="Benyttet hyperkobling" xfId="215" builtinId="9" hidden="1"/>
    <cellStyle name="Benyttet hyperkobling" xfId="217" builtinId="9" hidden="1"/>
    <cellStyle name="Benyttet hyperkobling" xfId="219" builtinId="9" hidden="1"/>
    <cellStyle name="Benyttet hyperkobling" xfId="221" builtinId="9" hidden="1"/>
    <cellStyle name="Benyttet hyperkobling" xfId="223" builtinId="9" hidden="1"/>
    <cellStyle name="Benyttet hyperkobling" xfId="225" builtinId="9" hidden="1"/>
    <cellStyle name="Benyttet hyperkobling" xfId="227" builtinId="9" hidden="1"/>
    <cellStyle name="Benyttet hyperkobling" xfId="229" builtinId="9" hidden="1"/>
    <cellStyle name="Benyttet hyperkobling" xfId="231" builtinId="9" hidden="1"/>
    <cellStyle name="Benyttet hyperkobling" xfId="233" builtinId="9" hidden="1"/>
    <cellStyle name="Benyttet hyperkobling" xfId="235" builtinId="9" hidden="1"/>
    <cellStyle name="Benyttet hyperkobling" xfId="237" builtinId="9" hidden="1"/>
    <cellStyle name="Benyttet hyperkobling" xfId="239" builtinId="9" hidden="1"/>
    <cellStyle name="Benyttet hyperkobling" xfId="241" builtinId="9" hidden="1"/>
    <cellStyle name="Benyttet hyperkobling" xfId="243" builtinId="9" hidden="1"/>
    <cellStyle name="Benyttet hyperkobling" xfId="245" builtinId="9" hidden="1"/>
    <cellStyle name="Benyttet hyperkobling" xfId="247" builtinId="9" hidden="1"/>
    <cellStyle name="Benyttet hyperkobling" xfId="249" builtinId="9" hidden="1"/>
    <cellStyle name="Benyttet hyperkobling" xfId="251" builtinId="9" hidden="1"/>
    <cellStyle name="Benyttet hyperkobling" xfId="253" builtinId="9" hidden="1"/>
    <cellStyle name="Benyttet hyperkobling" xfId="255" builtinId="9" hidden="1"/>
    <cellStyle name="Benyttet hyperkobling" xfId="257" builtinId="9" hidden="1"/>
    <cellStyle name="Benyttet hyperkobling" xfId="259" builtinId="9" hidden="1"/>
    <cellStyle name="Benyttet hyperkobling" xfId="261" builtinId="9" hidden="1"/>
    <cellStyle name="Benyttet hyperkobling" xfId="263" builtinId="9" hidden="1"/>
    <cellStyle name="Benyttet hyperkobling" xfId="265" builtinId="9" hidden="1"/>
    <cellStyle name="Benyttet hyperkobling" xfId="267" builtinId="9" hidden="1"/>
    <cellStyle name="Benyttet hyperkobling" xfId="269" builtinId="9" hidden="1"/>
    <cellStyle name="Benyttet hyperkobling" xfId="271" builtinId="9" hidden="1"/>
    <cellStyle name="Benyttet hyperkobling" xfId="273" builtinId="9" hidden="1"/>
    <cellStyle name="Benyttet hyperkobling" xfId="275" builtinId="9" hidden="1"/>
    <cellStyle name="Benyttet hyperkobling" xfId="277" builtinId="9" hidden="1"/>
    <cellStyle name="Benyttet hyperkobling" xfId="279" builtinId="9" hidden="1"/>
    <cellStyle name="Benyttet hyperkobling" xfId="281" builtinId="9" hidden="1"/>
    <cellStyle name="Benyttet hyperkobling" xfId="283" builtinId="9" hidden="1"/>
    <cellStyle name="Benyttet hyperkobling" xfId="285" builtinId="9" hidden="1"/>
    <cellStyle name="Benyttet hyperkobling" xfId="287" builtinId="9" hidden="1"/>
    <cellStyle name="Benyttet hyperkobling" xfId="289" builtinId="9" hidden="1"/>
    <cellStyle name="Benyttet hyperkobling" xfId="291" builtinId="9" hidden="1"/>
    <cellStyle name="Benyttet hyperkobling" xfId="293" builtinId="9" hidden="1"/>
    <cellStyle name="Benyttet hyperkobling" xfId="295" builtinId="9" hidden="1"/>
    <cellStyle name="Benyttet hyperkobling" xfId="297" builtinId="9" hidden="1"/>
    <cellStyle name="Benyttet hyperkobling" xfId="299" builtinId="9" hidden="1"/>
    <cellStyle name="Benyttet hyperkobling" xfId="301" builtinId="9" hidden="1"/>
    <cellStyle name="Benyttet hyperkobling" xfId="303" builtinId="9" hidden="1"/>
    <cellStyle name="Benyttet hyperkobling" xfId="305" builtinId="9" hidden="1"/>
    <cellStyle name="Benyttet hyperkobling" xfId="307" builtinId="9" hidden="1"/>
    <cellStyle name="Benyttet hyperkobling" xfId="309" builtinId="9" hidden="1"/>
    <cellStyle name="Benyttet hyperkobling" xfId="311" builtinId="9" hidden="1"/>
    <cellStyle name="Benyttet hyperkobling" xfId="313" builtinId="9" hidden="1"/>
    <cellStyle name="Benyttet hyperkobling" xfId="315" builtinId="9" hidden="1"/>
    <cellStyle name="Benyttet hyperkobling" xfId="317" builtinId="9" hidden="1"/>
    <cellStyle name="Benyttet hyperkobling" xfId="319" builtinId="9" hidden="1"/>
    <cellStyle name="Benyttet hyperkobling" xfId="321" builtinId="9" hidden="1"/>
    <cellStyle name="Benyttet hyperkobling" xfId="323" builtinId="9" hidden="1"/>
    <cellStyle name="Benyttet hyperkobling" xfId="325" builtinId="9" hidden="1"/>
    <cellStyle name="Benyttet hyperkobling" xfId="327" builtinId="9" hidden="1"/>
    <cellStyle name="Benyttet hyperkobling" xfId="329" builtinId="9" hidden="1"/>
    <cellStyle name="Benyttet hyperkobling" xfId="331" builtinId="9" hidden="1"/>
    <cellStyle name="Benyttet hyperkobling" xfId="333" builtinId="9" hidden="1"/>
    <cellStyle name="Benyttet hyperkobling" xfId="335" builtinId="9" hidden="1"/>
    <cellStyle name="Benyttet hyperkobling" xfId="337" builtinId="9" hidden="1"/>
    <cellStyle name="Benyttet hyperkobling" xfId="339" builtinId="9" hidden="1"/>
    <cellStyle name="Benyttet hyperkobling" xfId="341" builtinId="9" hidden="1"/>
    <cellStyle name="Benyttet hyperkobling" xfId="343" builtinId="9" hidden="1"/>
    <cellStyle name="Benyttet hyperkobling" xfId="345" builtinId="9" hidden="1"/>
    <cellStyle name="Benyttet hyperkobling" xfId="347" builtinId="9" hidden="1"/>
    <cellStyle name="Benyttet hyperkobling" xfId="349" builtinId="9" hidden="1"/>
    <cellStyle name="Benyttet hyperkobling" xfId="351" builtinId="9" hidden="1"/>
    <cellStyle name="Benyttet hyperkobling" xfId="353" builtinId="9" hidden="1"/>
    <cellStyle name="Benyttet hyperkobling" xfId="355" builtinId="9" hidden="1"/>
    <cellStyle name="Benyttet hyperkobling" xfId="357" builtinId="9" hidden="1"/>
    <cellStyle name="Benyttet hyperkobling" xfId="359" builtinId="9" hidden="1"/>
    <cellStyle name="Benyttet hyperkobling" xfId="361" builtinId="9" hidden="1"/>
    <cellStyle name="Benyttet hyperkobling" xfId="363" builtinId="9" hidden="1"/>
    <cellStyle name="Benyttet hyperkobling" xfId="365" builtinId="9" hidden="1"/>
    <cellStyle name="Benyttet hyperkobling" xfId="367" builtinId="9" hidden="1"/>
    <cellStyle name="Benyttet hyperkobling" xfId="369" builtinId="9" hidden="1"/>
    <cellStyle name="Benyttet hyperkobling" xfId="371" builtinId="9" hidden="1"/>
    <cellStyle name="Benyttet hyperkobling" xfId="373" builtinId="9" hidden="1"/>
    <cellStyle name="Benyttet hyperkobling" xfId="375" builtinId="9" hidden="1"/>
    <cellStyle name="Benyttet hyperkobling" xfId="377" builtinId="9" hidden="1"/>
    <cellStyle name="Benyttet hyperkobling" xfId="379" builtinId="9" hidden="1"/>
    <cellStyle name="Benyttet hyperkobling" xfId="381" builtinId="9" hidden="1"/>
    <cellStyle name="Benyttet hyperkobling" xfId="383" builtinId="9" hidden="1"/>
    <cellStyle name="Benyttet hyperkobling" xfId="385" builtinId="9" hidden="1"/>
    <cellStyle name="Benyttet hyperkobling" xfId="387" builtinId="9" hidden="1"/>
    <cellStyle name="Benyttet hyperkobling" xfId="389" builtinId="9" hidden="1"/>
    <cellStyle name="Benyttet hyperkobling" xfId="391" builtinId="9" hidden="1"/>
    <cellStyle name="Benyttet hyperkobling" xfId="393" builtinId="9" hidden="1"/>
    <cellStyle name="Benyttet hyperkobling" xfId="395" builtinId="9" hidden="1"/>
    <cellStyle name="Benyttet hyperkobling" xfId="397" builtinId="9" hidden="1"/>
    <cellStyle name="Benyttet hyperkobling" xfId="399" builtinId="9" hidden="1"/>
    <cellStyle name="Benyttet hyperkobling" xfId="401" builtinId="9" hidden="1"/>
    <cellStyle name="Benyttet hyperkobling" xfId="403" builtinId="9" hidden="1"/>
    <cellStyle name="Benyttet hyperkobling" xfId="405" builtinId="9" hidden="1"/>
    <cellStyle name="Benyttet hyperkobling" xfId="407" builtinId="9" hidden="1"/>
    <cellStyle name="Benyttet hyperkobling" xfId="409" builtinId="9" hidden="1"/>
    <cellStyle name="Benyttet hyperkobling" xfId="411" builtinId="9" hidden="1"/>
    <cellStyle name="Benyttet hyperkobling" xfId="413" builtinId="9" hidden="1"/>
    <cellStyle name="Benyttet hyperkobling" xfId="415" builtinId="9" hidden="1"/>
    <cellStyle name="Benyttet hyperkobling" xfId="417" builtinId="9" hidden="1"/>
    <cellStyle name="Benyttet hyperkobling" xfId="419" builtinId="9" hidden="1"/>
    <cellStyle name="Benyttet hyperkobling" xfId="421" builtinId="9" hidden="1"/>
    <cellStyle name="Benyttet hyperkobling" xfId="423" builtinId="9" hidden="1"/>
    <cellStyle name="Benyttet hyperkobling" xfId="425" builtinId="9" hidden="1"/>
    <cellStyle name="Benyttet hyperkobling" xfId="427" builtinId="9" hidden="1"/>
    <cellStyle name="Benyttet hyperkobling" xfId="429" builtinId="9" hidden="1"/>
    <cellStyle name="Benyttet hyperkobling" xfId="431" builtinId="9" hidden="1"/>
    <cellStyle name="Benyttet hyperkobling" xfId="433" builtinId="9" hidden="1"/>
    <cellStyle name="Benyttet hyperkobling" xfId="435" builtinId="9" hidden="1"/>
    <cellStyle name="Benyttet hyperkobling" xfId="437" builtinId="9" hidden="1"/>
    <cellStyle name="Benyttet hyperkobling" xfId="439" builtinId="9" hidden="1"/>
    <cellStyle name="Benyttet hyperkobling" xfId="441" builtinId="9" hidden="1"/>
    <cellStyle name="Benyttet hyperkobling" xfId="443" builtinId="9" hidden="1"/>
    <cellStyle name="Benyttet hyperkobling" xfId="445" builtinId="9" hidden="1"/>
    <cellStyle name="Benyttet hyperkobling" xfId="447" builtinId="9" hidden="1"/>
    <cellStyle name="Benyttet hyperkobling" xfId="449" builtinId="9" hidden="1"/>
    <cellStyle name="Benyttet hyperkobling" xfId="451" builtinId="9" hidden="1"/>
    <cellStyle name="Benyttet hyperkobling" xfId="453" builtinId="9" hidden="1"/>
    <cellStyle name="Benyttet hyperkobling" xfId="455" builtinId="9" hidden="1"/>
    <cellStyle name="Benyttet hyperkobling" xfId="457" builtinId="9" hidden="1"/>
    <cellStyle name="Benyttet hyperkobling" xfId="459" builtinId="9" hidden="1"/>
    <cellStyle name="Benyttet hyperkobling" xfId="461" builtinId="9" hidden="1"/>
    <cellStyle name="Benyttet hyperkobling" xfId="463" builtinId="9" hidden="1"/>
    <cellStyle name="Benyttet hyperkobling" xfId="465" builtinId="9" hidden="1"/>
    <cellStyle name="Benyttet hyperkobling" xfId="467" builtinId="9" hidden="1"/>
    <cellStyle name="Benyttet hyperkobling" xfId="469" builtinId="9" hidden="1"/>
    <cellStyle name="Benyttet hyperkobling" xfId="471" builtinId="9" hidden="1"/>
    <cellStyle name="Benyttet hyperkobling" xfId="473" builtinId="9" hidden="1"/>
    <cellStyle name="Benyttet hyperkobling" xfId="475" builtinId="9" hidden="1"/>
    <cellStyle name="Benyttet hyperkobling" xfId="477" builtinId="9" hidden="1"/>
    <cellStyle name="Benyttet hyperkobling" xfId="479" builtinId="9" hidden="1"/>
    <cellStyle name="Benyttet hyperkobling" xfId="481" builtinId="9" hidden="1"/>
    <cellStyle name="Benyttet hyperkobling" xfId="483" builtinId="9" hidden="1"/>
    <cellStyle name="Benyttet hyperkobling" xfId="485" builtinId="9" hidden="1"/>
    <cellStyle name="Benyttet hyperkobling" xfId="487" builtinId="9" hidden="1"/>
    <cellStyle name="Benyttet hyperkobling" xfId="489" builtinId="9" hidden="1"/>
    <cellStyle name="Benyttet hyperkobling" xfId="491" builtinId="9" hidden="1"/>
    <cellStyle name="Benyttet hyperkobling" xfId="493" builtinId="9" hidden="1"/>
    <cellStyle name="Benyttet hyperkobling" xfId="495" builtinId="9" hidden="1"/>
    <cellStyle name="Benyttet hyperkobling" xfId="497" builtinId="9" hidden="1"/>
    <cellStyle name="Benyttet hyperkobling" xfId="499" builtinId="9" hidden="1"/>
    <cellStyle name="Benyttet hyperkobling" xfId="501" builtinId="9" hidden="1"/>
    <cellStyle name="Benyttet hyperkobling" xfId="503" builtinId="9" hidden="1"/>
    <cellStyle name="Benyttet hyperkobling" xfId="505" builtinId="9" hidden="1"/>
    <cellStyle name="Benyttet hyperkobling" xfId="507" builtinId="9" hidden="1"/>
    <cellStyle name="Benyttet hyperkobling" xfId="509" builtinId="9" hidden="1"/>
    <cellStyle name="Benyttet hyperkobling" xfId="511" builtinId="9" hidden="1"/>
    <cellStyle name="Benyttet hyperkobling" xfId="513" builtinId="9" hidden="1"/>
    <cellStyle name="Benyttet hyperkobling" xfId="515" builtinId="9" hidden="1"/>
    <cellStyle name="Benyttet hyperkobling" xfId="517" builtinId="9" hidden="1"/>
    <cellStyle name="Benyttet hyperkobling" xfId="519" builtinId="9" hidden="1"/>
    <cellStyle name="Benyttet hyperkobling" xfId="521" builtinId="9" hidden="1"/>
    <cellStyle name="Benyttet hyperkobling" xfId="523" builtinId="9" hidden="1"/>
    <cellStyle name="Benyttet hyperkobling" xfId="525" builtinId="9" hidden="1"/>
    <cellStyle name="Benyttet hyperkobling" xfId="527" builtinId="9" hidden="1"/>
    <cellStyle name="Benyttet hyperkobling" xfId="529" builtinId="9" hidden="1"/>
    <cellStyle name="Benyttet hyperkobling" xfId="531" builtinId="9" hidden="1"/>
    <cellStyle name="Benyttet hyperkobling" xfId="533" builtinId="9" hidden="1"/>
    <cellStyle name="Benyttet hyperkobling" xfId="535" builtinId="9" hidden="1"/>
    <cellStyle name="Benyttet hyperkobling" xfId="537" builtinId="9" hidden="1"/>
    <cellStyle name="Benyttet hyperkobling" xfId="539" builtinId="9" hidden="1"/>
    <cellStyle name="Benyttet hyperkobling" xfId="541" builtinId="9" hidden="1"/>
    <cellStyle name="Benyttet hyperkobling" xfId="543" builtinId="9" hidden="1"/>
    <cellStyle name="Benyttet hyperkobling" xfId="545" builtinId="9" hidden="1"/>
    <cellStyle name="Benyttet hyperkobling" xfId="547" builtinId="9" hidden="1"/>
    <cellStyle name="Benyttet hyperkobling" xfId="549" builtinId="9" hidden="1"/>
    <cellStyle name="Benyttet hyperkobling" xfId="551" builtinId="9" hidden="1"/>
    <cellStyle name="Benyttet hyperkobling" xfId="553" builtinId="9" hidden="1"/>
    <cellStyle name="Benyttet hyperkobling" xfId="555" builtinId="9" hidden="1"/>
    <cellStyle name="Benyttet hyperkobling" xfId="557" builtinId="9" hidden="1"/>
    <cellStyle name="Benyttet hyperkobling" xfId="559" builtinId="9" hidden="1"/>
    <cellStyle name="Benyttet hyperkobling" xfId="561" builtinId="9" hidden="1"/>
    <cellStyle name="Benyttet hyperkobling" xfId="563" builtinId="9" hidden="1"/>
    <cellStyle name="Benyttet hyperkobling" xfId="565" builtinId="9" hidden="1"/>
    <cellStyle name="Benyttet hyperkobling" xfId="567" builtinId="9" hidden="1"/>
    <cellStyle name="Benyttet hyperkobling" xfId="569" builtinId="9" hidden="1"/>
    <cellStyle name="Benyttet hyperkobling" xfId="571" builtinId="9" hidden="1"/>
    <cellStyle name="Benyttet hyperkobling" xfId="573" builtinId="9" hidden="1"/>
    <cellStyle name="Benyttet hyperkobling" xfId="575" builtinId="9" hidden="1"/>
    <cellStyle name="Benyttet hyperkobling" xfId="577" builtinId="9" hidden="1"/>
    <cellStyle name="Benyttet hyperkobling" xfId="579" builtinId="9" hidden="1"/>
    <cellStyle name="Benyttet hyperkobling" xfId="581" builtinId="9" hidden="1"/>
    <cellStyle name="Benyttet hyperkobling" xfId="583" builtinId="9" hidden="1"/>
    <cellStyle name="Benyttet hyperkobling" xfId="585" builtinId="9" hidden="1"/>
    <cellStyle name="Benyttet hyperkobling" xfId="587" builtinId="9" hidden="1"/>
    <cellStyle name="Benyttet hyperkobling" xfId="589" builtinId="9" hidden="1"/>
    <cellStyle name="Benyttet hyperkobling" xfId="591" builtinId="9" hidden="1"/>
    <cellStyle name="Benyttet hyperkobling" xfId="593" builtinId="9" hidden="1"/>
    <cellStyle name="Benyttet hyperkobling" xfId="595" builtinId="9" hidden="1"/>
    <cellStyle name="Benyttet hyperkobling" xfId="597" builtinId="9" hidden="1"/>
    <cellStyle name="Benyttet hyperkobling" xfId="599" builtinId="9" hidden="1"/>
    <cellStyle name="Benyttet hyperkobling" xfId="601" builtinId="9" hidden="1"/>
    <cellStyle name="Benyttet hyperkobling" xfId="603" builtinId="9" hidden="1"/>
    <cellStyle name="Benyttet hyperkobling" xfId="605" builtinId="9" hidden="1"/>
    <cellStyle name="Benyttet hyperkobling" xfId="607" builtinId="9" hidden="1"/>
    <cellStyle name="Benyttet hyperkobling" xfId="609" builtinId="9" hidden="1"/>
    <cellStyle name="Benyttet hyperkobling" xfId="611" builtinId="9" hidden="1"/>
    <cellStyle name="Benyttet hyperkobling" xfId="613" builtinId="9" hidden="1"/>
    <cellStyle name="Benyttet hyperkobling" xfId="615" builtinId="9" hidden="1"/>
    <cellStyle name="Benyttet hyperkobling" xfId="617" builtinId="9" hidden="1"/>
    <cellStyle name="Benyttet hyperkobling" xfId="619" builtinId="9" hidden="1"/>
    <cellStyle name="Benyttet hyperkobling" xfId="621" builtinId="9" hidden="1"/>
    <cellStyle name="Benyttet hyperkobling" xfId="623" builtinId="9" hidden="1"/>
    <cellStyle name="Benyttet hyperkobling" xfId="625" builtinId="9" hidden="1"/>
    <cellStyle name="Benyttet hyperkobling" xfId="627" builtinId="9" hidden="1"/>
    <cellStyle name="Benyttet hyperkobling" xfId="629" builtinId="9" hidden="1"/>
    <cellStyle name="Benyttet hyperkobling" xfId="631" builtinId="9" hidden="1"/>
    <cellStyle name="Benyttet hyperkobling" xfId="633" builtinId="9" hidden="1"/>
    <cellStyle name="Benyttet hyperkobling" xfId="635" builtinId="9" hidden="1"/>
    <cellStyle name="Benyttet hyperkobling" xfId="637" builtinId="9" hidden="1"/>
    <cellStyle name="Benyttet hyperkobling" xfId="639" builtinId="9" hidden="1"/>
    <cellStyle name="Benyttet hyperkobling" xfId="641" builtinId="9" hidden="1"/>
    <cellStyle name="Benyttet hyperkobling" xfId="643" builtinId="9" hidden="1"/>
    <cellStyle name="Benyttet hyperkobling" xfId="645" builtinId="9" hidden="1"/>
    <cellStyle name="Benyttet hyperkobling" xfId="647" builtinId="9" hidden="1"/>
    <cellStyle name="Benyttet hyperkobling" xfId="649" builtinId="9" hidden="1"/>
    <cellStyle name="Benyttet hyperkobling" xfId="651" builtinId="9" hidden="1"/>
    <cellStyle name="Benyttet hyperkobling" xfId="653" builtinId="9" hidden="1"/>
    <cellStyle name="Benyttet hyperkobling" xfId="655" builtinId="9" hidden="1"/>
    <cellStyle name="Benyttet hyperkobling" xfId="657" builtinId="9" hidden="1"/>
    <cellStyle name="Benyttet hyperkobling" xfId="659" builtinId="9" hidden="1"/>
    <cellStyle name="Benyttet hyperkobling" xfId="661" builtinId="9" hidden="1"/>
    <cellStyle name="Benyttet hyperkobling" xfId="663" builtinId="9" hidden="1"/>
    <cellStyle name="Benyttet hyperkobling" xfId="665" builtinId="9" hidden="1"/>
    <cellStyle name="Benyttet hyperkobling" xfId="667" builtinId="9" hidden="1"/>
    <cellStyle name="Benyttet hyperkobling" xfId="669" builtinId="9" hidden="1"/>
    <cellStyle name="Benyttet hyperkobling" xfId="671" builtinId="9" hidden="1"/>
    <cellStyle name="Benyttet hyperkobling" xfId="673" builtinId="9" hidden="1"/>
    <cellStyle name="Benyttet hyperkobling" xfId="675" builtinId="9" hidden="1"/>
    <cellStyle name="Benyttet hyperkobling" xfId="677" builtinId="9" hidden="1"/>
    <cellStyle name="Benyttet hyperkobling" xfId="679" builtinId="9" hidden="1"/>
    <cellStyle name="Benyttet hyperkobling" xfId="681" builtinId="9" hidden="1"/>
    <cellStyle name="Benyttet hyperkobling" xfId="683" builtinId="9" hidden="1"/>
    <cellStyle name="Benyttet hyperkobling" xfId="685" builtinId="9" hidden="1"/>
    <cellStyle name="Benyttet hyperkobling" xfId="687" builtinId="9" hidden="1"/>
    <cellStyle name="Benyttet hyperkobling" xfId="689" builtinId="9" hidden="1"/>
    <cellStyle name="Benyttet hyperkobling" xfId="691" builtinId="9" hidden="1"/>
    <cellStyle name="Benyttet hyperkobling" xfId="693" builtinId="9" hidden="1"/>
    <cellStyle name="Benyttet hyperkobling" xfId="695" builtinId="9" hidden="1"/>
    <cellStyle name="Benyttet hyperkobling" xfId="697" builtinId="9" hidden="1"/>
    <cellStyle name="Benyttet hyperkobling" xfId="699" builtinId="9" hidden="1"/>
    <cellStyle name="Benyttet hyperkobling" xfId="701" builtinId="9" hidden="1"/>
    <cellStyle name="Benyttet hyperkobling" xfId="703" builtinId="9" hidden="1"/>
    <cellStyle name="Benyttet hyperkobling" xfId="705" builtinId="9" hidden="1"/>
    <cellStyle name="Benyttet hyperkobling" xfId="707" builtinId="9" hidden="1"/>
    <cellStyle name="Benyttet hyperkobling" xfId="709" builtinId="9" hidden="1"/>
    <cellStyle name="Benyttet hyperkobling" xfId="711" builtinId="9" hidden="1"/>
    <cellStyle name="Benyttet hyperkobling" xfId="713" builtinId="9" hidden="1"/>
    <cellStyle name="Benyttet hyperkobling" xfId="715" builtinId="9" hidden="1"/>
    <cellStyle name="Benyttet hyperkobling" xfId="717" builtinId="9" hidden="1"/>
    <cellStyle name="Benyttet hyperkobling" xfId="719" builtinId="9" hidden="1"/>
    <cellStyle name="Benyttet hyperkobling" xfId="721" builtinId="9" hidden="1"/>
    <cellStyle name="Benyttet hyperkobling" xfId="723" builtinId="9" hidden="1"/>
    <cellStyle name="Benyttet hyperkobling" xfId="725" builtinId="9" hidden="1"/>
    <cellStyle name="Benyttet hyperkobling" xfId="727" builtinId="9" hidden="1"/>
    <cellStyle name="Benyttet hyperkobling" xfId="729" builtinId="9" hidden="1"/>
    <cellStyle name="Benyttet hyperkobling" xfId="731" builtinId="9" hidden="1"/>
    <cellStyle name="Benyttet hyperkobling" xfId="733" builtinId="9" hidden="1"/>
    <cellStyle name="Benyttet hyperkobling" xfId="735" builtinId="9" hidden="1"/>
    <cellStyle name="Benyttet hyperkobling" xfId="737" builtinId="9" hidden="1"/>
    <cellStyle name="Benyttet hyperkobling" xfId="739" builtinId="9" hidden="1"/>
    <cellStyle name="Benyttet hyperkobling" xfId="741" builtinId="9" hidden="1"/>
    <cellStyle name="Benyttet hyperkobling" xfId="743" builtinId="9" hidden="1"/>
    <cellStyle name="Benyttet hyperkobling" xfId="745" builtinId="9" hidden="1"/>
    <cellStyle name="Benyttet hyperkobling" xfId="747" builtinId="9" hidden="1"/>
    <cellStyle name="Benyttet hyperkobling" xfId="749" builtinId="9" hidden="1"/>
    <cellStyle name="Benyttet hyperkobling" xfId="751" builtinId="9" hidden="1"/>
    <cellStyle name="Benyttet hyperkobling" xfId="753" builtinId="9" hidden="1"/>
    <cellStyle name="Benyttet hyperkobling" xfId="755" builtinId="9" hidden="1"/>
    <cellStyle name="Benyttet hyperkobling" xfId="757" builtinId="9" hidden="1"/>
    <cellStyle name="Benyttet hyperkobling" xfId="759" builtinId="9" hidden="1"/>
    <cellStyle name="Benyttet hyperkobling" xfId="761" builtinId="9" hidden="1"/>
    <cellStyle name="Benyttet hyperkobling" xfId="763" builtinId="9" hidden="1"/>
    <cellStyle name="Benyttet hyperkobling" xfId="765" builtinId="9" hidden="1"/>
    <cellStyle name="Benyttet hyperkobling" xfId="767" builtinId="9" hidden="1"/>
    <cellStyle name="Benyttet hyperkobling" xfId="769" builtinId="9" hidden="1"/>
    <cellStyle name="Benyttet hyperkobling" xfId="771" builtinId="9" hidden="1"/>
    <cellStyle name="Benyttet hyperkobling" xfId="773" builtinId="9" hidden="1"/>
    <cellStyle name="Benyttet hyperkobling" xfId="775" builtinId="9" hidden="1"/>
    <cellStyle name="Benyttet hyperkobling" xfId="777" builtinId="9" hidden="1"/>
    <cellStyle name="Benyttet hyperkobling" xfId="779" builtinId="9" hidden="1"/>
    <cellStyle name="Benyttet hyperkobling" xfId="781" builtinId="9" hidden="1"/>
    <cellStyle name="Benyttet hyperkobling" xfId="783" builtinId="9" hidden="1"/>
    <cellStyle name="Benyttet hyperkobling" xfId="785" builtinId="9" hidden="1"/>
    <cellStyle name="Benyttet hyperkobling" xfId="787" builtinId="9" hidden="1"/>
    <cellStyle name="Benyttet hyperkobling" xfId="789" builtinId="9" hidden="1"/>
    <cellStyle name="Benyttet hyperkobling" xfId="791" builtinId="9" hidden="1"/>
    <cellStyle name="Benyttet hyperkobling" xfId="793" builtinId="9" hidden="1"/>
    <cellStyle name="Benyttet hyperkobling" xfId="795" builtinId="9" hidden="1"/>
    <cellStyle name="Benyttet hyperkobling" xfId="797" builtinId="9" hidden="1"/>
    <cellStyle name="Benyttet hyperkobling" xfId="799" builtinId="9" hidden="1"/>
    <cellStyle name="Benyttet hyperkobling" xfId="801" builtinId="9" hidden="1"/>
    <cellStyle name="Benyttet hyperkobling" xfId="803" builtinId="9" hidden="1"/>
    <cellStyle name="Benyttet hyperkobling" xfId="805" builtinId="9" hidden="1"/>
    <cellStyle name="Benyttet hyperkobling" xfId="807" builtinId="9" hidden="1"/>
    <cellStyle name="Benyttet hyperkobling" xfId="809" builtinId="9" hidden="1"/>
    <cellStyle name="Benyttet hyperkobling" xfId="811" builtinId="9" hidden="1"/>
    <cellStyle name="Benyttet hyperkobling" xfId="813" builtinId="9" hidden="1"/>
    <cellStyle name="Benyttet hyperkobling" xfId="815" builtinId="9" hidden="1"/>
    <cellStyle name="Benyttet hyperkobling" xfId="817" builtinId="9" hidden="1"/>
    <cellStyle name="Benyttet hyperkobling" xfId="819" builtinId="9" hidden="1"/>
    <cellStyle name="Benyttet hyperkobling" xfId="821" builtinId="9" hidden="1"/>
    <cellStyle name="Benyttet hyperkobling" xfId="823" builtinId="9" hidden="1"/>
    <cellStyle name="Benyttet hyperkobling" xfId="825" builtinId="9" hidden="1"/>
    <cellStyle name="Benyttet hyperkobling" xfId="827" builtinId="9" hidden="1"/>
    <cellStyle name="Benyttet hyperkobling" xfId="829" builtinId="9" hidden="1"/>
    <cellStyle name="Benyttet hyperkobling" xfId="831" builtinId="9" hidden="1"/>
    <cellStyle name="Benyttet hyperkobling" xfId="833" builtinId="9" hidden="1"/>
    <cellStyle name="Benyttet hyperkobling" xfId="835" builtinId="9" hidden="1"/>
    <cellStyle name="Benyttet hyperkobling" xfId="837" builtinId="9" hidden="1"/>
    <cellStyle name="Benyttet hyperkobling" xfId="839" builtinId="9" hidden="1"/>
    <cellStyle name="Benyttet hyperkobling" xfId="841" builtinId="9" hidden="1"/>
    <cellStyle name="Benyttet hyperkobling" xfId="843" builtinId="9" hidden="1"/>
    <cellStyle name="Benyttet hyperkobling" xfId="845" builtinId="9" hidden="1"/>
    <cellStyle name="Benyttet hyperkobling" xfId="847" builtinId="9" hidden="1"/>
    <cellStyle name="Benyttet hyperkobling" xfId="849" builtinId="9" hidden="1"/>
    <cellStyle name="Benyttet hyperkobling" xfId="851" builtinId="9" hidden="1"/>
    <cellStyle name="Benyttet hyperkobling" xfId="853" builtinId="9" hidden="1"/>
    <cellStyle name="Benyttet hyperkobling" xfId="855" builtinId="9" hidden="1"/>
    <cellStyle name="Benyttet hyperkobling" xfId="857" builtinId="9" hidden="1"/>
    <cellStyle name="Benyttet hyperkobling" xfId="859" builtinId="9" hidden="1"/>
    <cellStyle name="Benyttet hyperkobling" xfId="861" builtinId="9" hidden="1"/>
    <cellStyle name="Benyttet hyperkobling" xfId="863" builtinId="9" hidden="1"/>
    <cellStyle name="Benyttet hyperkobling" xfId="865" builtinId="9" hidden="1"/>
    <cellStyle name="Benyttet hyperkobling" xfId="867" builtinId="9" hidden="1"/>
    <cellStyle name="Benyttet hyperkobling" xfId="869" builtinId="9" hidden="1"/>
    <cellStyle name="Benyttet hyperkobling" xfId="871" builtinId="9" hidden="1"/>
    <cellStyle name="Benyttet hyperkobling" xfId="873" builtinId="9" hidden="1"/>
    <cellStyle name="Benyttet hyperkobling" xfId="875" builtinId="9" hidden="1"/>
    <cellStyle name="Benyttet hyperkobling" xfId="877" builtinId="9" hidden="1"/>
    <cellStyle name="Benyttet hyperkobling" xfId="879" builtinId="9" hidden="1"/>
    <cellStyle name="Benyttet hyperkobling" xfId="881" builtinId="9" hidden="1"/>
    <cellStyle name="Benyttet hyperkobling" xfId="883" builtinId="9" hidden="1"/>
    <cellStyle name="Benyttet hyperkobling" xfId="885" builtinId="9" hidden="1"/>
    <cellStyle name="Benyttet hyperkobling" xfId="887" builtinId="9" hidden="1"/>
    <cellStyle name="Benyttet hyperkobling" xfId="889" builtinId="9" hidden="1"/>
    <cellStyle name="Benyttet hyperkobling" xfId="891" builtinId="9" hidden="1"/>
    <cellStyle name="Benyttet hyperkobling" xfId="893" builtinId="9" hidden="1"/>
    <cellStyle name="Benyttet hyperkobling" xfId="895" builtinId="9" hidden="1"/>
    <cellStyle name="Benyttet hyperkobling" xfId="897" builtinId="9" hidden="1"/>
    <cellStyle name="Benyttet hyperkobling" xfId="899" builtinId="9" hidden="1"/>
    <cellStyle name="Benyttet hyperkobling" xfId="901" builtinId="9" hidden="1"/>
    <cellStyle name="Benyttet hyperkobling" xfId="903" builtinId="9" hidden="1"/>
    <cellStyle name="Benyttet hyperkobling" xfId="905" builtinId="9" hidden="1"/>
    <cellStyle name="Benyttet hyperkobling" xfId="907" builtinId="9" hidden="1"/>
    <cellStyle name="Benyttet hyperkobling" xfId="909" builtinId="9" hidden="1"/>
    <cellStyle name="Benyttet hyperkobling" xfId="911" builtinId="9" hidden="1"/>
    <cellStyle name="Benyttet hyperkobling" xfId="913" builtinId="9" hidden="1"/>
    <cellStyle name="Benyttet hyperkobling" xfId="915" builtinId="9" hidden="1"/>
    <cellStyle name="Benyttet hyperkobling" xfId="917" builtinId="9" hidden="1"/>
    <cellStyle name="Benyttet hyperkobling" xfId="919" builtinId="9" hidden="1"/>
    <cellStyle name="Benyttet hyperkobling" xfId="921" builtinId="9" hidden="1"/>
    <cellStyle name="Benyttet hyperkobling" xfId="923" builtinId="9" hidden="1"/>
    <cellStyle name="Benyttet hyperkobling" xfId="925" builtinId="9" hidden="1"/>
    <cellStyle name="Benyttet hyperkobling" xfId="927" builtinId="9" hidden="1"/>
    <cellStyle name="Benyttet hyperkobling" xfId="929" builtinId="9" hidden="1"/>
    <cellStyle name="Benyttet hyperkobling" xfId="931" builtinId="9" hidden="1"/>
    <cellStyle name="Benyttet hyperkobling" xfId="933" builtinId="9" hidden="1"/>
    <cellStyle name="Benyttet hyperkobling" xfId="935" builtinId="9" hidden="1"/>
    <cellStyle name="Benyttet hyperkobling" xfId="937" builtinId="9" hidden="1"/>
    <cellStyle name="Benyttet hyperkobling" xfId="939" builtinId="9" hidden="1"/>
    <cellStyle name="Benyttet hyperkobling" xfId="941" builtinId="9" hidden="1"/>
    <cellStyle name="Benyttet hyperkobling" xfId="943" builtinId="9" hidden="1"/>
    <cellStyle name="Benyttet hyperkobling" xfId="945" builtinId="9" hidden="1"/>
    <cellStyle name="Benyttet hyperkobling" xfId="947" builtinId="9" hidden="1"/>
    <cellStyle name="Benyttet hyperkobling" xfId="949" builtinId="9" hidden="1"/>
    <cellStyle name="Benyttet hyperkobling" xfId="951" builtinId="9" hidden="1"/>
    <cellStyle name="Benyttet hyperkobling" xfId="953" builtinId="9" hidden="1"/>
    <cellStyle name="Benyttet hyperkobling" xfId="955" builtinId="9" hidden="1"/>
    <cellStyle name="Benyttet hyperkobling" xfId="957" builtinId="9" hidden="1"/>
    <cellStyle name="Benyttet hyperkobling" xfId="959" builtinId="9" hidden="1"/>
    <cellStyle name="Benyttet hyperkobling" xfId="961" builtinId="9" hidden="1"/>
    <cellStyle name="Benyttet hyperkobling" xfId="963" builtinId="9" hidden="1"/>
    <cellStyle name="Benyttet hyperkobling" xfId="965" builtinId="9" hidden="1"/>
    <cellStyle name="Benyttet hyperkobling" xfId="967" builtinId="9" hidden="1"/>
    <cellStyle name="Benyttet hyperkobling" xfId="969" builtinId="9" hidden="1"/>
    <cellStyle name="Benyttet hyperkobling" xfId="971" builtinId="9" hidden="1"/>
    <cellStyle name="Benyttet hyperkobling" xfId="973" builtinId="9" hidden="1"/>
    <cellStyle name="Benyttet hyperkobling" xfId="975" builtinId="9" hidden="1"/>
    <cellStyle name="Benyttet hyperkobling" xfId="977" builtinId="9" hidden="1"/>
    <cellStyle name="Benyttet hyperkobling" xfId="979" builtinId="9" hidden="1"/>
    <cellStyle name="Benyttet hyperkobling" xfId="981" builtinId="9" hidden="1"/>
    <cellStyle name="Benyttet hyperkobling" xfId="983" builtinId="9" hidden="1"/>
    <cellStyle name="Benyttet hyperkobling" xfId="985" builtinId="9" hidden="1"/>
    <cellStyle name="Benyttet hyperkobling" xfId="987" builtinId="9" hidden="1"/>
    <cellStyle name="Benyttet hyperkobling" xfId="989" builtinId="9" hidden="1"/>
    <cellStyle name="Benyttet hyperkobling" xfId="991" builtinId="9" hidden="1"/>
    <cellStyle name="Benyttet hyperkobling" xfId="993" builtinId="9" hidden="1"/>
    <cellStyle name="Benyttet hyperkobling" xfId="995" builtinId="9" hidden="1"/>
    <cellStyle name="Benyttet hyperkobling" xfId="997" builtinId="9" hidden="1"/>
    <cellStyle name="Benyttet hyperkobling" xfId="999" builtinId="9" hidden="1"/>
    <cellStyle name="Benyttet hyperkobling" xfId="1001" builtinId="9" hidden="1"/>
    <cellStyle name="Benyttet hyperkobling" xfId="1003" builtinId="9" hidden="1"/>
    <cellStyle name="Benyttet hyperkobling" xfId="1005" builtinId="9" hidden="1"/>
    <cellStyle name="Benyttet hyperkobling" xfId="1007" builtinId="9" hidden="1"/>
    <cellStyle name="Benyttet hyperkobling" xfId="1009" builtinId="9" hidden="1"/>
    <cellStyle name="Benyttet hyperkobling" xfId="1011" builtinId="9" hidden="1"/>
    <cellStyle name="Benyttet hyperkobling" xfId="1013" builtinId="9" hidden="1"/>
    <cellStyle name="Benyttet hyperkobling" xfId="1015" builtinId="9" hidden="1"/>
    <cellStyle name="Benyttet hyperkobling" xfId="1017" builtinId="9" hidden="1"/>
    <cellStyle name="Benyttet hyperkobling" xfId="1019" builtinId="9" hidden="1"/>
    <cellStyle name="Benyttet hyperkobling" xfId="1021" builtinId="9" hidden="1"/>
    <cellStyle name="Benyttet hyperkobling" xfId="1023" builtinId="9" hidden="1"/>
    <cellStyle name="Benyttet hyperkobling" xfId="1025" builtinId="9" hidden="1"/>
    <cellStyle name="Benyttet hyperkobling" xfId="1027" builtinId="9" hidden="1"/>
    <cellStyle name="Benyttet hyperkobling" xfId="1029" builtinId="9" hidden="1"/>
    <cellStyle name="Benyttet hyperkobling" xfId="1031" builtinId="9" hidden="1"/>
    <cellStyle name="Benyttet hyperkobling" xfId="1033" builtinId="9" hidden="1"/>
    <cellStyle name="Benyttet hyperkobling" xfId="1035" builtinId="9" hidden="1"/>
    <cellStyle name="Benyttet hyperkobling" xfId="1037" builtinId="9" hidden="1"/>
    <cellStyle name="Benyttet hyperkobling" xfId="1039" builtinId="9" hidden="1"/>
    <cellStyle name="Benyttet hyperkobling" xfId="1041" builtinId="9" hidden="1"/>
    <cellStyle name="Benyttet hyperkobling" xfId="1043" builtinId="9" hidden="1"/>
    <cellStyle name="Benyttet hyperkobling" xfId="1045" builtinId="9" hidden="1"/>
    <cellStyle name="Benyttet hyperkobling" xfId="1047" builtinId="9" hidden="1"/>
    <cellStyle name="Benyttet hyperkobling" xfId="1049" builtinId="9" hidden="1"/>
    <cellStyle name="Benyttet hyperkobling" xfId="1051" builtinId="9" hidden="1"/>
    <cellStyle name="Benyttet hyperkobling" xfId="1053" builtinId="9" hidden="1"/>
    <cellStyle name="Benyttet hyperkobling" xfId="1055" builtinId="9" hidden="1"/>
    <cellStyle name="Benyttet hyperkobling" xfId="1057" builtinId="9" hidden="1"/>
    <cellStyle name="Benyttet hyperkobling" xfId="1059" builtinId="9" hidden="1"/>
    <cellStyle name="Benyttet hyperkobling" xfId="1061" builtinId="9" hidden="1"/>
    <cellStyle name="Benyttet hyperkobling" xfId="1063" builtinId="9" hidden="1"/>
    <cellStyle name="Benyttet hyperkobling" xfId="1065" builtinId="9" hidden="1"/>
    <cellStyle name="Benyttet hyperkobling" xfId="1067" builtinId="9" hidden="1"/>
    <cellStyle name="Benyttet hyperkobling" xfId="1069" builtinId="9" hidden="1"/>
    <cellStyle name="Benyttet hyperkobling" xfId="1071" builtinId="9" hidden="1"/>
    <cellStyle name="Benyttet hyperkobling" xfId="1073" builtinId="9" hidden="1"/>
    <cellStyle name="Benyttet hyperkobling" xfId="1075" builtinId="9" hidden="1"/>
    <cellStyle name="Benyttet hyperkobling" xfId="1077" builtinId="9" hidden="1"/>
    <cellStyle name="Benyttet hyperkobling" xfId="1079" builtinId="9" hidden="1"/>
    <cellStyle name="Benyttet hyperkobling" xfId="1081" builtinId="9" hidden="1"/>
    <cellStyle name="Benyttet hyperkobling" xfId="1083" builtinId="9" hidden="1"/>
    <cellStyle name="Benyttet hyperkobling" xfId="1085" builtinId="9" hidden="1"/>
    <cellStyle name="Benyttet hyperkobling" xfId="1087" builtinId="9" hidden="1"/>
    <cellStyle name="Benyttet hyperkobling" xfId="1089" builtinId="9" hidden="1"/>
    <cellStyle name="Benyttet hyperkobling" xfId="1091" builtinId="9" hidden="1"/>
    <cellStyle name="Benyttet hyperkobling" xfId="1093" builtinId="9" hidden="1"/>
    <cellStyle name="Benyttet hyperkobling" xfId="1095" builtinId="9" hidden="1"/>
    <cellStyle name="Benyttet hyperkobling" xfId="1097" builtinId="9" hidden="1"/>
    <cellStyle name="Benyttet hyperkobling" xfId="1099" builtinId="9" hidden="1"/>
    <cellStyle name="Benyttet hyperkobling" xfId="1101" builtinId="9" hidden="1"/>
    <cellStyle name="Benyttet hyperkobling" xfId="1103" builtinId="9" hidden="1"/>
    <cellStyle name="Benyttet hyperkobling" xfId="1105" builtinId="9" hidden="1"/>
    <cellStyle name="Benyttet hyperkobling" xfId="1107" builtinId="9" hidden="1"/>
    <cellStyle name="Benyttet hyperkobling" xfId="1109" builtinId="9" hidden="1"/>
    <cellStyle name="Benyttet hyperkobling" xfId="1111" builtinId="9" hidden="1"/>
    <cellStyle name="Benyttet hyperkobling" xfId="1113" builtinId="9" hidden="1"/>
    <cellStyle name="Benyttet hyperkobling" xfId="1115" builtinId="9" hidden="1"/>
    <cellStyle name="Benyttet hyperkobling" xfId="1117" builtinId="9" hidden="1"/>
    <cellStyle name="Benyttet hyperkobling" xfId="1119" builtinId="9" hidden="1"/>
    <cellStyle name="Benyttet hyperkobling" xfId="1121" builtinId="9" hidden="1"/>
    <cellStyle name="Benyttet hyperkobling" xfId="1123" builtinId="9" hidden="1"/>
    <cellStyle name="Benyttet hyperkobling" xfId="1125" builtinId="9" hidden="1"/>
    <cellStyle name="Benyttet hyperkobling" xfId="1127" builtinId="9" hidden="1"/>
    <cellStyle name="Benyttet hyperkobling" xfId="1129" builtinId="9" hidden="1"/>
    <cellStyle name="Benyttet hyperkobling" xfId="1131" builtinId="9" hidden="1"/>
    <cellStyle name="Benyttet hyperkobling" xfId="1133" builtinId="9" hidden="1"/>
    <cellStyle name="Benyttet hyperkobling" xfId="1135" builtinId="9" hidden="1"/>
    <cellStyle name="Benyttet hyperkobling" xfId="1137" builtinId="9" hidden="1"/>
    <cellStyle name="Benyttet hyperkobling" xfId="1139" builtinId="9" hidden="1"/>
    <cellStyle name="Benyttet hyperkobling" xfId="1141" builtinId="9" hidden="1"/>
    <cellStyle name="Benyttet hyperkobling" xfId="1143" builtinId="9" hidden="1"/>
    <cellStyle name="Benyttet hyperkobling" xfId="1145" builtinId="9" hidden="1"/>
    <cellStyle name="Benyttet hyperkobling" xfId="1147" builtinId="9" hidden="1"/>
    <cellStyle name="Benyttet hyperkobling" xfId="1149" builtinId="9" hidden="1"/>
    <cellStyle name="Benyttet hyperkobling" xfId="1151" builtinId="9" hidden="1"/>
    <cellStyle name="Benyttet hyperkobling" xfId="1153" builtinId="9" hidden="1"/>
    <cellStyle name="Benyttet hyperkobling" xfId="1155" builtinId="9" hidden="1"/>
    <cellStyle name="Benyttet hyperkobling" xfId="1157" builtinId="9" hidden="1"/>
    <cellStyle name="Benyttet hyperkobling" xfId="1159" builtinId="9" hidden="1"/>
    <cellStyle name="Benyttet hyperkobling" xfId="1161" builtinId="9" hidden="1"/>
    <cellStyle name="Benyttet hyperkobling" xfId="1163" builtinId="9" hidden="1"/>
    <cellStyle name="Benyttet hyperkobling" xfId="1165" builtinId="9" hidden="1"/>
    <cellStyle name="Benyttet hyperkobling" xfId="1167" builtinId="9" hidden="1"/>
    <cellStyle name="Benyttet hyperkobling" xfId="1169" builtinId="9" hidden="1"/>
    <cellStyle name="Benyttet hyperkobling" xfId="1171" builtinId="9" hidden="1"/>
    <cellStyle name="Benyttet hyperkobling" xfId="1173" builtinId="9" hidden="1"/>
    <cellStyle name="Benyttet hyperkobling" xfId="1175" builtinId="9" hidden="1"/>
    <cellStyle name="Benyttet hyperkobling" xfId="1177" builtinId="9" hidden="1"/>
    <cellStyle name="Benyttet hyperkobling" xfId="1179" builtinId="9" hidden="1"/>
    <cellStyle name="Benyttet hyperkobling" xfId="1181" builtinId="9" hidden="1"/>
    <cellStyle name="Benyttet hyperkobling" xfId="1183" builtinId="9" hidden="1"/>
    <cellStyle name="Benyttet hyperkobling" xfId="1185" builtinId="9" hidden="1"/>
    <cellStyle name="Benyttet hyperkobling" xfId="1187" builtinId="9" hidden="1"/>
    <cellStyle name="Benyttet hyperkobling" xfId="1189" builtinId="9" hidden="1"/>
    <cellStyle name="Benyttet hyperkobling" xfId="1191" builtinId="9" hidden="1"/>
    <cellStyle name="Benyttet hyperkobling" xfId="1193" builtinId="9" hidden="1"/>
    <cellStyle name="Benyttet hyperkobling" xfId="1195" builtinId="9" hidden="1"/>
    <cellStyle name="Benyttet hyperkobling" xfId="1197" builtinId="9" hidden="1"/>
    <cellStyle name="Benyttet hyperkobling" xfId="1199" builtinId="9" hidden="1"/>
    <cellStyle name="Benyttet hyperkobling" xfId="1201" builtinId="9" hidden="1"/>
    <cellStyle name="Benyttet hyperkobling" xfId="1203" builtinId="9" hidden="1"/>
    <cellStyle name="Benyttet hyperkobling" xfId="1205" builtinId="9" hidden="1"/>
    <cellStyle name="Benyttet hyperkobling" xfId="1207" builtinId="9" hidden="1"/>
    <cellStyle name="Benyttet hyperkobling" xfId="1209" builtinId="9" hidden="1"/>
    <cellStyle name="Benyttet hyperkobling" xfId="1211" builtinId="9" hidden="1"/>
    <cellStyle name="Benyttet hyperkobling" xfId="1213" builtinId="9" hidden="1"/>
    <cellStyle name="Benyttet hyperkobling" xfId="1215" builtinId="9" hidden="1"/>
    <cellStyle name="Benyttet hyperkobling" xfId="1217" builtinId="9" hidden="1"/>
    <cellStyle name="Benyttet hyperkobling" xfId="1219" builtinId="9" hidden="1"/>
    <cellStyle name="Benyttet hyperkobling" xfId="1221" builtinId="9" hidden="1"/>
    <cellStyle name="Benyttet hyperkobling" xfId="1223" builtinId="9" hidden="1"/>
    <cellStyle name="Benyttet hyperkobling" xfId="1225" builtinId="9" hidden="1"/>
    <cellStyle name="Benyttet hyperkobling" xfId="1227" builtinId="9" hidden="1"/>
    <cellStyle name="Excel Built-in Normal" xfId="74" xr:uid="{00000000-0005-0000-0000-000000000000}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70" builtinId="8" hidden="1"/>
    <cellStyle name="Hyperkobling" xfId="72" builtinId="8" hidden="1"/>
    <cellStyle name="Hyperkobling" xfId="76" builtinId="8" hidden="1"/>
    <cellStyle name="Hyperkobling" xfId="78" builtinId="8" hidden="1"/>
    <cellStyle name="Hyperkobling" xfId="80" builtinId="8" hidden="1"/>
    <cellStyle name="Hyperkobling" xfId="82" builtinId="8" hidden="1"/>
    <cellStyle name="Hyperkobling" xfId="84" builtinId="8" hidden="1"/>
    <cellStyle name="Hyperkobling" xfId="86" builtinId="8" hidden="1"/>
    <cellStyle name="Hyperkobling" xfId="88" builtinId="8" hidden="1"/>
    <cellStyle name="Hyperkobling" xfId="90" builtinId="8" hidden="1"/>
    <cellStyle name="Hyperkobling" xfId="92" builtinId="8" hidden="1"/>
    <cellStyle name="Hyperkobling" xfId="94" builtinId="8" hidden="1"/>
    <cellStyle name="Hyperkobling" xfId="96" builtinId="8" hidden="1"/>
    <cellStyle name="Hyperkobling" xfId="98" builtinId="8" hidden="1"/>
    <cellStyle name="Hyperkobling" xfId="100" builtinId="8" hidden="1"/>
    <cellStyle name="Hyperkobling" xfId="102" builtinId="8" hidden="1"/>
    <cellStyle name="Hyperkobling" xfId="104" builtinId="8" hidden="1"/>
    <cellStyle name="Hyperkobling" xfId="106" builtinId="8" hidden="1"/>
    <cellStyle name="Hyperkobling" xfId="108" builtinId="8" hidden="1"/>
    <cellStyle name="Hyperkobling" xfId="110" builtinId="8" hidden="1"/>
    <cellStyle name="Hyperkobling" xfId="112" builtinId="8" hidden="1"/>
    <cellStyle name="Hyperkobling" xfId="114" builtinId="8" hidden="1"/>
    <cellStyle name="Hyperkobling" xfId="116" builtinId="8" hidden="1"/>
    <cellStyle name="Hyperkobling" xfId="118" builtinId="8" hidden="1"/>
    <cellStyle name="Hyperkobling" xfId="120" builtinId="8" hidden="1"/>
    <cellStyle name="Hyperkobling" xfId="122" builtinId="8" hidden="1"/>
    <cellStyle name="Hyperkobling" xfId="124" builtinId="8" hidden="1"/>
    <cellStyle name="Hyperkobling" xfId="126" builtinId="8" hidden="1"/>
    <cellStyle name="Hyperkobling" xfId="128" builtinId="8" hidden="1"/>
    <cellStyle name="Hyperkobling" xfId="130" builtinId="8" hidden="1"/>
    <cellStyle name="Hyperkobling" xfId="132" builtinId="8" hidden="1"/>
    <cellStyle name="Hyperkobling" xfId="134" builtinId="8" hidden="1"/>
    <cellStyle name="Hyperkobling" xfId="136" builtinId="8" hidden="1"/>
    <cellStyle name="Hyperkobling" xfId="138" builtinId="8" hidden="1"/>
    <cellStyle name="Hyperkobling" xfId="140" builtinId="8" hidden="1"/>
    <cellStyle name="Hyperkobling" xfId="142" builtinId="8" hidden="1"/>
    <cellStyle name="Hyperkobling" xfId="144" builtinId="8" hidden="1"/>
    <cellStyle name="Hyperkobling" xfId="146" builtinId="8" hidden="1"/>
    <cellStyle name="Hyperkobling" xfId="148" builtinId="8" hidden="1"/>
    <cellStyle name="Hyperkobling" xfId="150" builtinId="8" hidden="1"/>
    <cellStyle name="Hyperkobling" xfId="152" builtinId="8" hidden="1"/>
    <cellStyle name="Hyperkobling" xfId="154" builtinId="8" hidden="1"/>
    <cellStyle name="Hyperkobling" xfId="156" builtinId="8" hidden="1"/>
    <cellStyle name="Hyperkobling" xfId="158" builtinId="8" hidden="1"/>
    <cellStyle name="Hyperkobling" xfId="160" builtinId="8" hidden="1"/>
    <cellStyle name="Hyperkobling" xfId="162" builtinId="8" hidden="1"/>
    <cellStyle name="Hyperkobling" xfId="164" builtinId="8" hidden="1"/>
    <cellStyle name="Hyperkobling" xfId="166" builtinId="8" hidden="1"/>
    <cellStyle name="Hyperkobling" xfId="168" builtinId="8" hidden="1"/>
    <cellStyle name="Hyperkobling" xfId="170" builtinId="8" hidden="1"/>
    <cellStyle name="Hyperkobling" xfId="172" builtinId="8" hidden="1"/>
    <cellStyle name="Hyperkobling" xfId="174" builtinId="8" hidden="1"/>
    <cellStyle name="Hyperkobling" xfId="176" builtinId="8" hidden="1"/>
    <cellStyle name="Hyperkobling" xfId="178" builtinId="8" hidden="1"/>
    <cellStyle name="Hyperkobling" xfId="180" builtinId="8" hidden="1"/>
    <cellStyle name="Hyperkobling" xfId="182" builtinId="8" hidden="1"/>
    <cellStyle name="Hyperkobling" xfId="184" builtinId="8" hidden="1"/>
    <cellStyle name="Hyperkobling" xfId="186" builtinId="8" hidden="1"/>
    <cellStyle name="Hyperkobling" xfId="188" builtinId="8" hidden="1"/>
    <cellStyle name="Hyperkobling" xfId="190" builtinId="8" hidden="1"/>
    <cellStyle name="Hyperkobling" xfId="192" builtinId="8" hidden="1"/>
    <cellStyle name="Hyperkobling" xfId="194" builtinId="8" hidden="1"/>
    <cellStyle name="Hyperkobling" xfId="196" builtinId="8" hidden="1"/>
    <cellStyle name="Hyperkobling" xfId="198" builtinId="8" hidden="1"/>
    <cellStyle name="Hyperkobling" xfId="200" builtinId="8" hidden="1"/>
    <cellStyle name="Hyperkobling" xfId="202" builtinId="8" hidden="1"/>
    <cellStyle name="Hyperkobling" xfId="204" builtinId="8" hidden="1"/>
    <cellStyle name="Hyperkobling" xfId="206" builtinId="8" hidden="1"/>
    <cellStyle name="Hyperkobling" xfId="208" builtinId="8" hidden="1"/>
    <cellStyle name="Hyperkobling" xfId="210" builtinId="8" hidden="1"/>
    <cellStyle name="Hyperkobling" xfId="212" builtinId="8" hidden="1"/>
    <cellStyle name="Hyperkobling" xfId="214" builtinId="8" hidden="1"/>
    <cellStyle name="Hyperkobling" xfId="216" builtinId="8" hidden="1"/>
    <cellStyle name="Hyperkobling" xfId="218" builtinId="8" hidden="1"/>
    <cellStyle name="Hyperkobling" xfId="220" builtinId="8" hidden="1"/>
    <cellStyle name="Hyperkobling" xfId="222" builtinId="8" hidden="1"/>
    <cellStyle name="Hyperkobling" xfId="224" builtinId="8" hidden="1"/>
    <cellStyle name="Hyperkobling" xfId="226" builtinId="8" hidden="1"/>
    <cellStyle name="Hyperkobling" xfId="228" builtinId="8" hidden="1"/>
    <cellStyle name="Hyperkobling" xfId="230" builtinId="8" hidden="1"/>
    <cellStyle name="Hyperkobling" xfId="232" builtinId="8" hidden="1"/>
    <cellStyle name="Hyperkobling" xfId="234" builtinId="8" hidden="1"/>
    <cellStyle name="Hyperkobling" xfId="236" builtinId="8" hidden="1"/>
    <cellStyle name="Hyperkobling" xfId="238" builtinId="8" hidden="1"/>
    <cellStyle name="Hyperkobling" xfId="240" builtinId="8" hidden="1"/>
    <cellStyle name="Hyperkobling" xfId="242" builtinId="8" hidden="1"/>
    <cellStyle name="Hyperkobling" xfId="244" builtinId="8" hidden="1"/>
    <cellStyle name="Hyperkobling" xfId="246" builtinId="8" hidden="1"/>
    <cellStyle name="Hyperkobling" xfId="248" builtinId="8" hidden="1"/>
    <cellStyle name="Hyperkobling" xfId="250" builtinId="8" hidden="1"/>
    <cellStyle name="Hyperkobling" xfId="252" builtinId="8" hidden="1"/>
    <cellStyle name="Hyperkobling" xfId="254" builtinId="8" hidden="1"/>
    <cellStyle name="Hyperkobling" xfId="256" builtinId="8" hidden="1"/>
    <cellStyle name="Hyperkobling" xfId="258" builtinId="8" hidden="1"/>
    <cellStyle name="Hyperkobling" xfId="260" builtinId="8" hidden="1"/>
    <cellStyle name="Hyperkobling" xfId="262" builtinId="8" hidden="1"/>
    <cellStyle name="Hyperkobling" xfId="264" builtinId="8" hidden="1"/>
    <cellStyle name="Hyperkobling" xfId="266" builtinId="8" hidden="1"/>
    <cellStyle name="Hyperkobling" xfId="268" builtinId="8" hidden="1"/>
    <cellStyle name="Hyperkobling" xfId="270" builtinId="8" hidden="1"/>
    <cellStyle name="Hyperkobling" xfId="272" builtinId="8" hidden="1"/>
    <cellStyle name="Hyperkobling" xfId="274" builtinId="8" hidden="1"/>
    <cellStyle name="Hyperkobling" xfId="276" builtinId="8" hidden="1"/>
    <cellStyle name="Hyperkobling" xfId="278" builtinId="8" hidden="1"/>
    <cellStyle name="Hyperkobling" xfId="280" builtinId="8" hidden="1"/>
    <cellStyle name="Hyperkobling" xfId="282" builtinId="8" hidden="1"/>
    <cellStyle name="Hyperkobling" xfId="284" builtinId="8" hidden="1"/>
    <cellStyle name="Hyperkobling" xfId="286" builtinId="8" hidden="1"/>
    <cellStyle name="Hyperkobling" xfId="288" builtinId="8" hidden="1"/>
    <cellStyle name="Hyperkobling" xfId="290" builtinId="8" hidden="1"/>
    <cellStyle name="Hyperkobling" xfId="292" builtinId="8" hidden="1"/>
    <cellStyle name="Hyperkobling" xfId="294" builtinId="8" hidden="1"/>
    <cellStyle name="Hyperkobling" xfId="296" builtinId="8" hidden="1"/>
    <cellStyle name="Hyperkobling" xfId="298" builtinId="8" hidden="1"/>
    <cellStyle name="Hyperkobling" xfId="300" builtinId="8" hidden="1"/>
    <cellStyle name="Hyperkobling" xfId="302" builtinId="8" hidden="1"/>
    <cellStyle name="Hyperkobling" xfId="304" builtinId="8" hidden="1"/>
    <cellStyle name="Hyperkobling" xfId="306" builtinId="8" hidden="1"/>
    <cellStyle name="Hyperkobling" xfId="308" builtinId="8" hidden="1"/>
    <cellStyle name="Hyperkobling" xfId="310" builtinId="8" hidden="1"/>
    <cellStyle name="Hyperkobling" xfId="312" builtinId="8" hidden="1"/>
    <cellStyle name="Hyperkobling" xfId="314" builtinId="8" hidden="1"/>
    <cellStyle name="Hyperkobling" xfId="316" builtinId="8" hidden="1"/>
    <cellStyle name="Hyperkobling" xfId="318" builtinId="8" hidden="1"/>
    <cellStyle name="Hyperkobling" xfId="320" builtinId="8" hidden="1"/>
    <cellStyle name="Hyperkobling" xfId="322" builtinId="8" hidden="1"/>
    <cellStyle name="Hyperkobling" xfId="324" builtinId="8" hidden="1"/>
    <cellStyle name="Hyperkobling" xfId="326" builtinId="8" hidden="1"/>
    <cellStyle name="Hyperkobling" xfId="328" builtinId="8" hidden="1"/>
    <cellStyle name="Hyperkobling" xfId="330" builtinId="8" hidden="1"/>
    <cellStyle name="Hyperkobling" xfId="332" builtinId="8" hidden="1"/>
    <cellStyle name="Hyperkobling" xfId="334" builtinId="8" hidden="1"/>
    <cellStyle name="Hyperkobling" xfId="336" builtinId="8" hidden="1"/>
    <cellStyle name="Hyperkobling" xfId="338" builtinId="8" hidden="1"/>
    <cellStyle name="Hyperkobling" xfId="340" builtinId="8" hidden="1"/>
    <cellStyle name="Hyperkobling" xfId="342" builtinId="8" hidden="1"/>
    <cellStyle name="Hyperkobling" xfId="344" builtinId="8" hidden="1"/>
    <cellStyle name="Hyperkobling" xfId="346" builtinId="8" hidden="1"/>
    <cellStyle name="Hyperkobling" xfId="348" builtinId="8" hidden="1"/>
    <cellStyle name="Hyperkobling" xfId="350" builtinId="8" hidden="1"/>
    <cellStyle name="Hyperkobling" xfId="352" builtinId="8" hidden="1"/>
    <cellStyle name="Hyperkobling" xfId="354" builtinId="8" hidden="1"/>
    <cellStyle name="Hyperkobling" xfId="356" builtinId="8" hidden="1"/>
    <cellStyle name="Hyperkobling" xfId="358" builtinId="8" hidden="1"/>
    <cellStyle name="Hyperkobling" xfId="360" builtinId="8" hidden="1"/>
    <cellStyle name="Hyperkobling" xfId="362" builtinId="8" hidden="1"/>
    <cellStyle name="Hyperkobling" xfId="364" builtinId="8" hidden="1"/>
    <cellStyle name="Hyperkobling" xfId="366" builtinId="8" hidden="1"/>
    <cellStyle name="Hyperkobling" xfId="368" builtinId="8" hidden="1"/>
    <cellStyle name="Hyperkobling" xfId="370" builtinId="8" hidden="1"/>
    <cellStyle name="Hyperkobling" xfId="372" builtinId="8" hidden="1"/>
    <cellStyle name="Hyperkobling" xfId="374" builtinId="8" hidden="1"/>
    <cellStyle name="Hyperkobling" xfId="376" builtinId="8" hidden="1"/>
    <cellStyle name="Hyperkobling" xfId="378" builtinId="8" hidden="1"/>
    <cellStyle name="Hyperkobling" xfId="380" builtinId="8" hidden="1"/>
    <cellStyle name="Hyperkobling" xfId="382" builtinId="8" hidden="1"/>
    <cellStyle name="Hyperkobling" xfId="384" builtinId="8" hidden="1"/>
    <cellStyle name="Hyperkobling" xfId="386" builtinId="8" hidden="1"/>
    <cellStyle name="Hyperkobling" xfId="388" builtinId="8" hidden="1"/>
    <cellStyle name="Hyperkobling" xfId="390" builtinId="8" hidden="1"/>
    <cellStyle name="Hyperkobling" xfId="392" builtinId="8" hidden="1"/>
    <cellStyle name="Hyperkobling" xfId="394" builtinId="8" hidden="1"/>
    <cellStyle name="Hyperkobling" xfId="396" builtinId="8" hidden="1"/>
    <cellStyle name="Hyperkobling" xfId="398" builtinId="8" hidden="1"/>
    <cellStyle name="Hyperkobling" xfId="400" builtinId="8" hidden="1"/>
    <cellStyle name="Hyperkobling" xfId="402" builtinId="8" hidden="1"/>
    <cellStyle name="Hyperkobling" xfId="404" builtinId="8" hidden="1"/>
    <cellStyle name="Hyperkobling" xfId="406" builtinId="8" hidden="1"/>
    <cellStyle name="Hyperkobling" xfId="408" builtinId="8" hidden="1"/>
    <cellStyle name="Hyperkobling" xfId="410" builtinId="8" hidden="1"/>
    <cellStyle name="Hyperkobling" xfId="412" builtinId="8" hidden="1"/>
    <cellStyle name="Hyperkobling" xfId="414" builtinId="8" hidden="1"/>
    <cellStyle name="Hyperkobling" xfId="416" builtinId="8" hidden="1"/>
    <cellStyle name="Hyperkobling" xfId="418" builtinId="8" hidden="1"/>
    <cellStyle name="Hyperkobling" xfId="420" builtinId="8" hidden="1"/>
    <cellStyle name="Hyperkobling" xfId="422" builtinId="8" hidden="1"/>
    <cellStyle name="Hyperkobling" xfId="424" builtinId="8" hidden="1"/>
    <cellStyle name="Hyperkobling" xfId="426" builtinId="8" hidden="1"/>
    <cellStyle name="Hyperkobling" xfId="428" builtinId="8" hidden="1"/>
    <cellStyle name="Hyperkobling" xfId="430" builtinId="8" hidden="1"/>
    <cellStyle name="Hyperkobling" xfId="432" builtinId="8" hidden="1"/>
    <cellStyle name="Hyperkobling" xfId="434" builtinId="8" hidden="1"/>
    <cellStyle name="Hyperkobling" xfId="436" builtinId="8" hidden="1"/>
    <cellStyle name="Hyperkobling" xfId="438" builtinId="8" hidden="1"/>
    <cellStyle name="Hyperkobling" xfId="440" builtinId="8" hidden="1"/>
    <cellStyle name="Hyperkobling" xfId="442" builtinId="8" hidden="1"/>
    <cellStyle name="Hyperkobling" xfId="444" builtinId="8" hidden="1"/>
    <cellStyle name="Hyperkobling" xfId="446" builtinId="8" hidden="1"/>
    <cellStyle name="Hyperkobling" xfId="448" builtinId="8" hidden="1"/>
    <cellStyle name="Hyperkobling" xfId="450" builtinId="8" hidden="1"/>
    <cellStyle name="Hyperkobling" xfId="452" builtinId="8" hidden="1"/>
    <cellStyle name="Hyperkobling" xfId="454" builtinId="8" hidden="1"/>
    <cellStyle name="Hyperkobling" xfId="456" builtinId="8" hidden="1"/>
    <cellStyle name="Hyperkobling" xfId="458" builtinId="8" hidden="1"/>
    <cellStyle name="Hyperkobling" xfId="460" builtinId="8" hidden="1"/>
    <cellStyle name="Hyperkobling" xfId="462" builtinId="8" hidden="1"/>
    <cellStyle name="Hyperkobling" xfId="464" builtinId="8" hidden="1"/>
    <cellStyle name="Hyperkobling" xfId="466" builtinId="8" hidden="1"/>
    <cellStyle name="Hyperkobling" xfId="468" builtinId="8" hidden="1"/>
    <cellStyle name="Hyperkobling" xfId="470" builtinId="8" hidden="1"/>
    <cellStyle name="Hyperkobling" xfId="472" builtinId="8" hidden="1"/>
    <cellStyle name="Hyperkobling" xfId="474" builtinId="8" hidden="1"/>
    <cellStyle name="Hyperkobling" xfId="476" builtinId="8" hidden="1"/>
    <cellStyle name="Hyperkobling" xfId="478" builtinId="8" hidden="1"/>
    <cellStyle name="Hyperkobling" xfId="480" builtinId="8" hidden="1"/>
    <cellStyle name="Hyperkobling" xfId="482" builtinId="8" hidden="1"/>
    <cellStyle name="Hyperkobling" xfId="484" builtinId="8" hidden="1"/>
    <cellStyle name="Hyperkobling" xfId="486" builtinId="8" hidden="1"/>
    <cellStyle name="Hyperkobling" xfId="488" builtinId="8" hidden="1"/>
    <cellStyle name="Hyperkobling" xfId="490" builtinId="8" hidden="1"/>
    <cellStyle name="Hyperkobling" xfId="492" builtinId="8" hidden="1"/>
    <cellStyle name="Hyperkobling" xfId="494" builtinId="8" hidden="1"/>
    <cellStyle name="Hyperkobling" xfId="496" builtinId="8" hidden="1"/>
    <cellStyle name="Hyperkobling" xfId="498" builtinId="8" hidden="1"/>
    <cellStyle name="Hyperkobling" xfId="500" builtinId="8" hidden="1"/>
    <cellStyle name="Hyperkobling" xfId="502" builtinId="8" hidden="1"/>
    <cellStyle name="Hyperkobling" xfId="504" builtinId="8" hidden="1"/>
    <cellStyle name="Hyperkobling" xfId="506" builtinId="8" hidden="1"/>
    <cellStyle name="Hyperkobling" xfId="508" builtinId="8" hidden="1"/>
    <cellStyle name="Hyperkobling" xfId="510" builtinId="8" hidden="1"/>
    <cellStyle name="Hyperkobling" xfId="512" builtinId="8" hidden="1"/>
    <cellStyle name="Hyperkobling" xfId="514" builtinId="8" hidden="1"/>
    <cellStyle name="Hyperkobling" xfId="516" builtinId="8" hidden="1"/>
    <cellStyle name="Hyperkobling" xfId="518" builtinId="8" hidden="1"/>
    <cellStyle name="Hyperkobling" xfId="520" builtinId="8" hidden="1"/>
    <cellStyle name="Hyperkobling" xfId="522" builtinId="8" hidden="1"/>
    <cellStyle name="Hyperkobling" xfId="524" builtinId="8" hidden="1"/>
    <cellStyle name="Hyperkobling" xfId="526" builtinId="8" hidden="1"/>
    <cellStyle name="Hyperkobling" xfId="528" builtinId="8" hidden="1"/>
    <cellStyle name="Hyperkobling" xfId="530" builtinId="8" hidden="1"/>
    <cellStyle name="Hyperkobling" xfId="532" builtinId="8" hidden="1"/>
    <cellStyle name="Hyperkobling" xfId="534" builtinId="8" hidden="1"/>
    <cellStyle name="Hyperkobling" xfId="536" builtinId="8" hidden="1"/>
    <cellStyle name="Hyperkobling" xfId="538" builtinId="8" hidden="1"/>
    <cellStyle name="Hyperkobling" xfId="540" builtinId="8" hidden="1"/>
    <cellStyle name="Hyperkobling" xfId="542" builtinId="8" hidden="1"/>
    <cellStyle name="Hyperkobling" xfId="544" builtinId="8" hidden="1"/>
    <cellStyle name="Hyperkobling" xfId="546" builtinId="8" hidden="1"/>
    <cellStyle name="Hyperkobling" xfId="548" builtinId="8" hidden="1"/>
    <cellStyle name="Hyperkobling" xfId="550" builtinId="8" hidden="1"/>
    <cellStyle name="Hyperkobling" xfId="552" builtinId="8" hidden="1"/>
    <cellStyle name="Hyperkobling" xfId="554" builtinId="8" hidden="1"/>
    <cellStyle name="Hyperkobling" xfId="556" builtinId="8" hidden="1"/>
    <cellStyle name="Hyperkobling" xfId="558" builtinId="8" hidden="1"/>
    <cellStyle name="Hyperkobling" xfId="560" builtinId="8" hidden="1"/>
    <cellStyle name="Hyperkobling" xfId="562" builtinId="8" hidden="1"/>
    <cellStyle name="Hyperkobling" xfId="564" builtinId="8" hidden="1"/>
    <cellStyle name="Hyperkobling" xfId="566" builtinId="8" hidden="1"/>
    <cellStyle name="Hyperkobling" xfId="568" builtinId="8" hidden="1"/>
    <cellStyle name="Hyperkobling" xfId="570" builtinId="8" hidden="1"/>
    <cellStyle name="Hyperkobling" xfId="572" builtinId="8" hidden="1"/>
    <cellStyle name="Hyperkobling" xfId="574" builtinId="8" hidden="1"/>
    <cellStyle name="Hyperkobling" xfId="576" builtinId="8" hidden="1"/>
    <cellStyle name="Hyperkobling" xfId="578" builtinId="8" hidden="1"/>
    <cellStyle name="Hyperkobling" xfId="580" builtinId="8" hidden="1"/>
    <cellStyle name="Hyperkobling" xfId="582" builtinId="8" hidden="1"/>
    <cellStyle name="Hyperkobling" xfId="584" builtinId="8" hidden="1"/>
    <cellStyle name="Hyperkobling" xfId="586" builtinId="8" hidden="1"/>
    <cellStyle name="Hyperkobling" xfId="588" builtinId="8" hidden="1"/>
    <cellStyle name="Hyperkobling" xfId="590" builtinId="8" hidden="1"/>
    <cellStyle name="Hyperkobling" xfId="592" builtinId="8" hidden="1"/>
    <cellStyle name="Hyperkobling" xfId="594" builtinId="8" hidden="1"/>
    <cellStyle name="Hyperkobling" xfId="596" builtinId="8" hidden="1"/>
    <cellStyle name="Hyperkobling" xfId="598" builtinId="8" hidden="1"/>
    <cellStyle name="Hyperkobling" xfId="600" builtinId="8" hidden="1"/>
    <cellStyle name="Hyperkobling" xfId="602" builtinId="8" hidden="1"/>
    <cellStyle name="Hyperkobling" xfId="604" builtinId="8" hidden="1"/>
    <cellStyle name="Hyperkobling" xfId="606" builtinId="8" hidden="1"/>
    <cellStyle name="Hyperkobling" xfId="608" builtinId="8" hidden="1"/>
    <cellStyle name="Hyperkobling" xfId="610" builtinId="8" hidden="1"/>
    <cellStyle name="Hyperkobling" xfId="612" builtinId="8" hidden="1"/>
    <cellStyle name="Hyperkobling" xfId="614" builtinId="8" hidden="1"/>
    <cellStyle name="Hyperkobling" xfId="616" builtinId="8" hidden="1"/>
    <cellStyle name="Hyperkobling" xfId="618" builtinId="8" hidden="1"/>
    <cellStyle name="Hyperkobling" xfId="620" builtinId="8" hidden="1"/>
    <cellStyle name="Hyperkobling" xfId="622" builtinId="8" hidden="1"/>
    <cellStyle name="Hyperkobling" xfId="624" builtinId="8" hidden="1"/>
    <cellStyle name="Hyperkobling" xfId="626" builtinId="8" hidden="1"/>
    <cellStyle name="Hyperkobling" xfId="628" builtinId="8" hidden="1"/>
    <cellStyle name="Hyperkobling" xfId="630" builtinId="8" hidden="1"/>
    <cellStyle name="Hyperkobling" xfId="632" builtinId="8" hidden="1"/>
    <cellStyle name="Hyperkobling" xfId="634" builtinId="8" hidden="1"/>
    <cellStyle name="Hyperkobling" xfId="636" builtinId="8" hidden="1"/>
    <cellStyle name="Hyperkobling" xfId="638" builtinId="8" hidden="1"/>
    <cellStyle name="Hyperkobling" xfId="640" builtinId="8" hidden="1"/>
    <cellStyle name="Hyperkobling" xfId="642" builtinId="8" hidden="1"/>
    <cellStyle name="Hyperkobling" xfId="644" builtinId="8" hidden="1"/>
    <cellStyle name="Hyperkobling" xfId="646" builtinId="8" hidden="1"/>
    <cellStyle name="Hyperkobling" xfId="648" builtinId="8" hidden="1"/>
    <cellStyle name="Hyperkobling" xfId="650" builtinId="8" hidden="1"/>
    <cellStyle name="Hyperkobling" xfId="652" builtinId="8" hidden="1"/>
    <cellStyle name="Hyperkobling" xfId="654" builtinId="8" hidden="1"/>
    <cellStyle name="Hyperkobling" xfId="656" builtinId="8" hidden="1"/>
    <cellStyle name="Hyperkobling" xfId="658" builtinId="8" hidden="1"/>
    <cellStyle name="Hyperkobling" xfId="660" builtinId="8" hidden="1"/>
    <cellStyle name="Hyperkobling" xfId="662" builtinId="8" hidden="1"/>
    <cellStyle name="Hyperkobling" xfId="664" builtinId="8" hidden="1"/>
    <cellStyle name="Hyperkobling" xfId="666" builtinId="8" hidden="1"/>
    <cellStyle name="Hyperkobling" xfId="668" builtinId="8" hidden="1"/>
    <cellStyle name="Hyperkobling" xfId="670" builtinId="8" hidden="1"/>
    <cellStyle name="Hyperkobling" xfId="672" builtinId="8" hidden="1"/>
    <cellStyle name="Hyperkobling" xfId="674" builtinId="8" hidden="1"/>
    <cellStyle name="Hyperkobling" xfId="676" builtinId="8" hidden="1"/>
    <cellStyle name="Hyperkobling" xfId="678" builtinId="8" hidden="1"/>
    <cellStyle name="Hyperkobling" xfId="680" builtinId="8" hidden="1"/>
    <cellStyle name="Hyperkobling" xfId="682" builtinId="8" hidden="1"/>
    <cellStyle name="Hyperkobling" xfId="684" builtinId="8" hidden="1"/>
    <cellStyle name="Hyperkobling" xfId="686" builtinId="8" hidden="1"/>
    <cellStyle name="Hyperkobling" xfId="688" builtinId="8" hidden="1"/>
    <cellStyle name="Hyperkobling" xfId="690" builtinId="8" hidden="1"/>
    <cellStyle name="Hyperkobling" xfId="692" builtinId="8" hidden="1"/>
    <cellStyle name="Hyperkobling" xfId="694" builtinId="8" hidden="1"/>
    <cellStyle name="Hyperkobling" xfId="696" builtinId="8" hidden="1"/>
    <cellStyle name="Hyperkobling" xfId="698" builtinId="8" hidden="1"/>
    <cellStyle name="Hyperkobling" xfId="700" builtinId="8" hidden="1"/>
    <cellStyle name="Hyperkobling" xfId="702" builtinId="8" hidden="1"/>
    <cellStyle name="Hyperkobling" xfId="704" builtinId="8" hidden="1"/>
    <cellStyle name="Hyperkobling" xfId="706" builtinId="8" hidden="1"/>
    <cellStyle name="Hyperkobling" xfId="708" builtinId="8" hidden="1"/>
    <cellStyle name="Hyperkobling" xfId="710" builtinId="8" hidden="1"/>
    <cellStyle name="Hyperkobling" xfId="712" builtinId="8" hidden="1"/>
    <cellStyle name="Hyperkobling" xfId="714" builtinId="8" hidden="1"/>
    <cellStyle name="Hyperkobling" xfId="716" builtinId="8" hidden="1"/>
    <cellStyle name="Hyperkobling" xfId="718" builtinId="8" hidden="1"/>
    <cellStyle name="Hyperkobling" xfId="720" builtinId="8" hidden="1"/>
    <cellStyle name="Hyperkobling" xfId="722" builtinId="8" hidden="1"/>
    <cellStyle name="Hyperkobling" xfId="724" builtinId="8" hidden="1"/>
    <cellStyle name="Hyperkobling" xfId="726" builtinId="8" hidden="1"/>
    <cellStyle name="Hyperkobling" xfId="728" builtinId="8" hidden="1"/>
    <cellStyle name="Hyperkobling" xfId="730" builtinId="8" hidden="1"/>
    <cellStyle name="Hyperkobling" xfId="732" builtinId="8" hidden="1"/>
    <cellStyle name="Hyperkobling" xfId="734" builtinId="8" hidden="1"/>
    <cellStyle name="Hyperkobling" xfId="736" builtinId="8" hidden="1"/>
    <cellStyle name="Hyperkobling" xfId="738" builtinId="8" hidden="1"/>
    <cellStyle name="Hyperkobling" xfId="740" builtinId="8" hidden="1"/>
    <cellStyle name="Hyperkobling" xfId="742" builtinId="8" hidden="1"/>
    <cellStyle name="Hyperkobling" xfId="744" builtinId="8" hidden="1"/>
    <cellStyle name="Hyperkobling" xfId="746" builtinId="8" hidden="1"/>
    <cellStyle name="Hyperkobling" xfId="748" builtinId="8" hidden="1"/>
    <cellStyle name="Hyperkobling" xfId="750" builtinId="8" hidden="1"/>
    <cellStyle name="Hyperkobling" xfId="752" builtinId="8" hidden="1"/>
    <cellStyle name="Hyperkobling" xfId="754" builtinId="8" hidden="1"/>
    <cellStyle name="Hyperkobling" xfId="756" builtinId="8" hidden="1"/>
    <cellStyle name="Hyperkobling" xfId="758" builtinId="8" hidden="1"/>
    <cellStyle name="Hyperkobling" xfId="760" builtinId="8" hidden="1"/>
    <cellStyle name="Hyperkobling" xfId="762" builtinId="8" hidden="1"/>
    <cellStyle name="Hyperkobling" xfId="764" builtinId="8" hidden="1"/>
    <cellStyle name="Hyperkobling" xfId="766" builtinId="8" hidden="1"/>
    <cellStyle name="Hyperkobling" xfId="768" builtinId="8" hidden="1"/>
    <cellStyle name="Hyperkobling" xfId="770" builtinId="8" hidden="1"/>
    <cellStyle name="Hyperkobling" xfId="772" builtinId="8" hidden="1"/>
    <cellStyle name="Hyperkobling" xfId="774" builtinId="8" hidden="1"/>
    <cellStyle name="Hyperkobling" xfId="776" builtinId="8" hidden="1"/>
    <cellStyle name="Hyperkobling" xfId="778" builtinId="8" hidden="1"/>
    <cellStyle name="Hyperkobling" xfId="780" builtinId="8" hidden="1"/>
    <cellStyle name="Hyperkobling" xfId="782" builtinId="8" hidden="1"/>
    <cellStyle name="Hyperkobling" xfId="784" builtinId="8" hidden="1"/>
    <cellStyle name="Hyperkobling" xfId="786" builtinId="8" hidden="1"/>
    <cellStyle name="Hyperkobling" xfId="788" builtinId="8" hidden="1"/>
    <cellStyle name="Hyperkobling" xfId="790" builtinId="8" hidden="1"/>
    <cellStyle name="Hyperkobling" xfId="792" builtinId="8" hidden="1"/>
    <cellStyle name="Hyperkobling" xfId="794" builtinId="8" hidden="1"/>
    <cellStyle name="Hyperkobling" xfId="796" builtinId="8" hidden="1"/>
    <cellStyle name="Hyperkobling" xfId="798" builtinId="8" hidden="1"/>
    <cellStyle name="Hyperkobling" xfId="800" builtinId="8" hidden="1"/>
    <cellStyle name="Hyperkobling" xfId="802" builtinId="8" hidden="1"/>
    <cellStyle name="Hyperkobling" xfId="804" builtinId="8" hidden="1"/>
    <cellStyle name="Hyperkobling" xfId="806" builtinId="8" hidden="1"/>
    <cellStyle name="Hyperkobling" xfId="808" builtinId="8" hidden="1"/>
    <cellStyle name="Hyperkobling" xfId="810" builtinId="8" hidden="1"/>
    <cellStyle name="Hyperkobling" xfId="812" builtinId="8" hidden="1"/>
    <cellStyle name="Hyperkobling" xfId="814" builtinId="8" hidden="1"/>
    <cellStyle name="Hyperkobling" xfId="816" builtinId="8" hidden="1"/>
    <cellStyle name="Hyperkobling" xfId="818" builtinId="8" hidden="1"/>
    <cellStyle name="Hyperkobling" xfId="820" builtinId="8" hidden="1"/>
    <cellStyle name="Hyperkobling" xfId="822" builtinId="8" hidden="1"/>
    <cellStyle name="Hyperkobling" xfId="824" builtinId="8" hidden="1"/>
    <cellStyle name="Hyperkobling" xfId="826" builtinId="8" hidden="1"/>
    <cellStyle name="Hyperkobling" xfId="828" builtinId="8" hidden="1"/>
    <cellStyle name="Hyperkobling" xfId="830" builtinId="8" hidden="1"/>
    <cellStyle name="Hyperkobling" xfId="832" builtinId="8" hidden="1"/>
    <cellStyle name="Hyperkobling" xfId="834" builtinId="8" hidden="1"/>
    <cellStyle name="Hyperkobling" xfId="836" builtinId="8" hidden="1"/>
    <cellStyle name="Hyperkobling" xfId="838" builtinId="8" hidden="1"/>
    <cellStyle name="Hyperkobling" xfId="840" builtinId="8" hidden="1"/>
    <cellStyle name="Hyperkobling" xfId="842" builtinId="8" hidden="1"/>
    <cellStyle name="Hyperkobling" xfId="844" builtinId="8" hidden="1"/>
    <cellStyle name="Hyperkobling" xfId="846" builtinId="8" hidden="1"/>
    <cellStyle name="Hyperkobling" xfId="848" builtinId="8" hidden="1"/>
    <cellStyle name="Hyperkobling" xfId="850" builtinId="8" hidden="1"/>
    <cellStyle name="Hyperkobling" xfId="852" builtinId="8" hidden="1"/>
    <cellStyle name="Hyperkobling" xfId="854" builtinId="8" hidden="1"/>
    <cellStyle name="Hyperkobling" xfId="856" builtinId="8" hidden="1"/>
    <cellStyle name="Hyperkobling" xfId="858" builtinId="8" hidden="1"/>
    <cellStyle name="Hyperkobling" xfId="860" builtinId="8" hidden="1"/>
    <cellStyle name="Hyperkobling" xfId="862" builtinId="8" hidden="1"/>
    <cellStyle name="Hyperkobling" xfId="864" builtinId="8" hidden="1"/>
    <cellStyle name="Hyperkobling" xfId="866" builtinId="8" hidden="1"/>
    <cellStyle name="Hyperkobling" xfId="868" builtinId="8" hidden="1"/>
    <cellStyle name="Hyperkobling" xfId="870" builtinId="8" hidden="1"/>
    <cellStyle name="Hyperkobling" xfId="872" builtinId="8" hidden="1"/>
    <cellStyle name="Hyperkobling" xfId="874" builtinId="8" hidden="1"/>
    <cellStyle name="Hyperkobling" xfId="876" builtinId="8" hidden="1"/>
    <cellStyle name="Hyperkobling" xfId="878" builtinId="8" hidden="1"/>
    <cellStyle name="Hyperkobling" xfId="880" builtinId="8" hidden="1"/>
    <cellStyle name="Hyperkobling" xfId="882" builtinId="8" hidden="1"/>
    <cellStyle name="Hyperkobling" xfId="884" builtinId="8" hidden="1"/>
    <cellStyle name="Hyperkobling" xfId="886" builtinId="8" hidden="1"/>
    <cellStyle name="Hyperkobling" xfId="888" builtinId="8" hidden="1"/>
    <cellStyle name="Hyperkobling" xfId="890" builtinId="8" hidden="1"/>
    <cellStyle name="Hyperkobling" xfId="892" builtinId="8" hidden="1"/>
    <cellStyle name="Hyperkobling" xfId="894" builtinId="8" hidden="1"/>
    <cellStyle name="Hyperkobling" xfId="896" builtinId="8" hidden="1"/>
    <cellStyle name="Hyperkobling" xfId="898" builtinId="8" hidden="1"/>
    <cellStyle name="Hyperkobling" xfId="900" builtinId="8" hidden="1"/>
    <cellStyle name="Hyperkobling" xfId="902" builtinId="8" hidden="1"/>
    <cellStyle name="Hyperkobling" xfId="904" builtinId="8" hidden="1"/>
    <cellStyle name="Hyperkobling" xfId="906" builtinId="8" hidden="1"/>
    <cellStyle name="Hyperkobling" xfId="908" builtinId="8" hidden="1"/>
    <cellStyle name="Hyperkobling" xfId="910" builtinId="8" hidden="1"/>
    <cellStyle name="Hyperkobling" xfId="912" builtinId="8" hidden="1"/>
    <cellStyle name="Hyperkobling" xfId="914" builtinId="8" hidden="1"/>
    <cellStyle name="Hyperkobling" xfId="916" builtinId="8" hidden="1"/>
    <cellStyle name="Hyperkobling" xfId="918" builtinId="8" hidden="1"/>
    <cellStyle name="Hyperkobling" xfId="920" builtinId="8" hidden="1"/>
    <cellStyle name="Hyperkobling" xfId="922" builtinId="8" hidden="1"/>
    <cellStyle name="Hyperkobling" xfId="924" builtinId="8" hidden="1"/>
    <cellStyle name="Hyperkobling" xfId="926" builtinId="8" hidden="1"/>
    <cellStyle name="Hyperkobling" xfId="928" builtinId="8" hidden="1"/>
    <cellStyle name="Hyperkobling" xfId="930" builtinId="8" hidden="1"/>
    <cellStyle name="Hyperkobling" xfId="932" builtinId="8" hidden="1"/>
    <cellStyle name="Hyperkobling" xfId="934" builtinId="8" hidden="1"/>
    <cellStyle name="Hyperkobling" xfId="936" builtinId="8" hidden="1"/>
    <cellStyle name="Hyperkobling" xfId="938" builtinId="8" hidden="1"/>
    <cellStyle name="Hyperkobling" xfId="940" builtinId="8" hidden="1"/>
    <cellStyle name="Hyperkobling" xfId="942" builtinId="8" hidden="1"/>
    <cellStyle name="Hyperkobling" xfId="944" builtinId="8" hidden="1"/>
    <cellStyle name="Hyperkobling" xfId="946" builtinId="8" hidden="1"/>
    <cellStyle name="Hyperkobling" xfId="948" builtinId="8" hidden="1"/>
    <cellStyle name="Hyperkobling" xfId="950" builtinId="8" hidden="1"/>
    <cellStyle name="Hyperkobling" xfId="952" builtinId="8" hidden="1"/>
    <cellStyle name="Hyperkobling" xfId="954" builtinId="8" hidden="1"/>
    <cellStyle name="Hyperkobling" xfId="956" builtinId="8" hidden="1"/>
    <cellStyle name="Hyperkobling" xfId="958" builtinId="8" hidden="1"/>
    <cellStyle name="Hyperkobling" xfId="960" builtinId="8" hidden="1"/>
    <cellStyle name="Hyperkobling" xfId="962" builtinId="8" hidden="1"/>
    <cellStyle name="Hyperkobling" xfId="964" builtinId="8" hidden="1"/>
    <cellStyle name="Hyperkobling" xfId="966" builtinId="8" hidden="1"/>
    <cellStyle name="Hyperkobling" xfId="968" builtinId="8" hidden="1"/>
    <cellStyle name="Hyperkobling" xfId="970" builtinId="8" hidden="1"/>
    <cellStyle name="Hyperkobling" xfId="972" builtinId="8" hidden="1"/>
    <cellStyle name="Hyperkobling" xfId="974" builtinId="8" hidden="1"/>
    <cellStyle name="Hyperkobling" xfId="976" builtinId="8" hidden="1"/>
    <cellStyle name="Hyperkobling" xfId="978" builtinId="8" hidden="1"/>
    <cellStyle name="Hyperkobling" xfId="980" builtinId="8" hidden="1"/>
    <cellStyle name="Hyperkobling" xfId="982" builtinId="8" hidden="1"/>
    <cellStyle name="Hyperkobling" xfId="984" builtinId="8" hidden="1"/>
    <cellStyle name="Hyperkobling" xfId="986" builtinId="8" hidden="1"/>
    <cellStyle name="Hyperkobling" xfId="988" builtinId="8" hidden="1"/>
    <cellStyle name="Hyperkobling" xfId="990" builtinId="8" hidden="1"/>
    <cellStyle name="Hyperkobling" xfId="992" builtinId="8" hidden="1"/>
    <cellStyle name="Hyperkobling" xfId="994" builtinId="8" hidden="1"/>
    <cellStyle name="Hyperkobling" xfId="996" builtinId="8" hidden="1"/>
    <cellStyle name="Hyperkobling" xfId="998" builtinId="8" hidden="1"/>
    <cellStyle name="Hyperkobling" xfId="1000" builtinId="8" hidden="1"/>
    <cellStyle name="Hyperkobling" xfId="1002" builtinId="8" hidden="1"/>
    <cellStyle name="Hyperkobling" xfId="1004" builtinId="8" hidden="1"/>
    <cellStyle name="Hyperkobling" xfId="1006" builtinId="8" hidden="1"/>
    <cellStyle name="Hyperkobling" xfId="1008" builtinId="8" hidden="1"/>
    <cellStyle name="Hyperkobling" xfId="1010" builtinId="8" hidden="1"/>
    <cellStyle name="Hyperkobling" xfId="1012" builtinId="8" hidden="1"/>
    <cellStyle name="Hyperkobling" xfId="1014" builtinId="8" hidden="1"/>
    <cellStyle name="Hyperkobling" xfId="1016" builtinId="8" hidden="1"/>
    <cellStyle name="Hyperkobling" xfId="1018" builtinId="8" hidden="1"/>
    <cellStyle name="Hyperkobling" xfId="1020" builtinId="8" hidden="1"/>
    <cellStyle name="Hyperkobling" xfId="1022" builtinId="8" hidden="1"/>
    <cellStyle name="Hyperkobling" xfId="1024" builtinId="8" hidden="1"/>
    <cellStyle name="Hyperkobling" xfId="1026" builtinId="8" hidden="1"/>
    <cellStyle name="Hyperkobling" xfId="1028" builtinId="8" hidden="1"/>
    <cellStyle name="Hyperkobling" xfId="1030" builtinId="8" hidden="1"/>
    <cellStyle name="Hyperkobling" xfId="1032" builtinId="8" hidden="1"/>
    <cellStyle name="Hyperkobling" xfId="1034" builtinId="8" hidden="1"/>
    <cellStyle name="Hyperkobling" xfId="1036" builtinId="8" hidden="1"/>
    <cellStyle name="Hyperkobling" xfId="1038" builtinId="8" hidden="1"/>
    <cellStyle name="Hyperkobling" xfId="1040" builtinId="8" hidden="1"/>
    <cellStyle name="Hyperkobling" xfId="1042" builtinId="8" hidden="1"/>
    <cellStyle name="Hyperkobling" xfId="1044" builtinId="8" hidden="1"/>
    <cellStyle name="Hyperkobling" xfId="1046" builtinId="8" hidden="1"/>
    <cellStyle name="Hyperkobling" xfId="1048" builtinId="8" hidden="1"/>
    <cellStyle name="Hyperkobling" xfId="1050" builtinId="8" hidden="1"/>
    <cellStyle name="Hyperkobling" xfId="1052" builtinId="8" hidden="1"/>
    <cellStyle name="Hyperkobling" xfId="1054" builtinId="8" hidden="1"/>
    <cellStyle name="Hyperkobling" xfId="1056" builtinId="8" hidden="1"/>
    <cellStyle name="Hyperkobling" xfId="1058" builtinId="8" hidden="1"/>
    <cellStyle name="Hyperkobling" xfId="1060" builtinId="8" hidden="1"/>
    <cellStyle name="Hyperkobling" xfId="1062" builtinId="8" hidden="1"/>
    <cellStyle name="Hyperkobling" xfId="1064" builtinId="8" hidden="1"/>
    <cellStyle name="Hyperkobling" xfId="1066" builtinId="8" hidden="1"/>
    <cellStyle name="Hyperkobling" xfId="1068" builtinId="8" hidden="1"/>
    <cellStyle name="Hyperkobling" xfId="1070" builtinId="8" hidden="1"/>
    <cellStyle name="Hyperkobling" xfId="1072" builtinId="8" hidden="1"/>
    <cellStyle name="Hyperkobling" xfId="1074" builtinId="8" hidden="1"/>
    <cellStyle name="Hyperkobling" xfId="1076" builtinId="8" hidden="1"/>
    <cellStyle name="Hyperkobling" xfId="1078" builtinId="8" hidden="1"/>
    <cellStyle name="Hyperkobling" xfId="1080" builtinId="8" hidden="1"/>
    <cellStyle name="Hyperkobling" xfId="1082" builtinId="8" hidden="1"/>
    <cellStyle name="Hyperkobling" xfId="1084" builtinId="8" hidden="1"/>
    <cellStyle name="Hyperkobling" xfId="1086" builtinId="8" hidden="1"/>
    <cellStyle name="Hyperkobling" xfId="1088" builtinId="8" hidden="1"/>
    <cellStyle name="Hyperkobling" xfId="1090" builtinId="8" hidden="1"/>
    <cellStyle name="Hyperkobling" xfId="1092" builtinId="8" hidden="1"/>
    <cellStyle name="Hyperkobling" xfId="1094" builtinId="8" hidden="1"/>
    <cellStyle name="Hyperkobling" xfId="1096" builtinId="8" hidden="1"/>
    <cellStyle name="Hyperkobling" xfId="1098" builtinId="8" hidden="1"/>
    <cellStyle name="Hyperkobling" xfId="1100" builtinId="8" hidden="1"/>
    <cellStyle name="Hyperkobling" xfId="1102" builtinId="8" hidden="1"/>
    <cellStyle name="Hyperkobling" xfId="1104" builtinId="8" hidden="1"/>
    <cellStyle name="Hyperkobling" xfId="1106" builtinId="8" hidden="1"/>
    <cellStyle name="Hyperkobling" xfId="1108" builtinId="8" hidden="1"/>
    <cellStyle name="Hyperkobling" xfId="1110" builtinId="8" hidden="1"/>
    <cellStyle name="Hyperkobling" xfId="1112" builtinId="8" hidden="1"/>
    <cellStyle name="Hyperkobling" xfId="1114" builtinId="8" hidden="1"/>
    <cellStyle name="Hyperkobling" xfId="1116" builtinId="8" hidden="1"/>
    <cellStyle name="Hyperkobling" xfId="1118" builtinId="8" hidden="1"/>
    <cellStyle name="Hyperkobling" xfId="1120" builtinId="8" hidden="1"/>
    <cellStyle name="Hyperkobling" xfId="1122" builtinId="8" hidden="1"/>
    <cellStyle name="Hyperkobling" xfId="1124" builtinId="8" hidden="1"/>
    <cellStyle name="Hyperkobling" xfId="1126" builtinId="8" hidden="1"/>
    <cellStyle name="Hyperkobling" xfId="1128" builtinId="8" hidden="1"/>
    <cellStyle name="Hyperkobling" xfId="1130" builtinId="8" hidden="1"/>
    <cellStyle name="Hyperkobling" xfId="1132" builtinId="8" hidden="1"/>
    <cellStyle name="Hyperkobling" xfId="1134" builtinId="8" hidden="1"/>
    <cellStyle name="Hyperkobling" xfId="1136" builtinId="8" hidden="1"/>
    <cellStyle name="Hyperkobling" xfId="1138" builtinId="8" hidden="1"/>
    <cellStyle name="Hyperkobling" xfId="1140" builtinId="8" hidden="1"/>
    <cellStyle name="Hyperkobling" xfId="1142" builtinId="8" hidden="1"/>
    <cellStyle name="Hyperkobling" xfId="1144" builtinId="8" hidden="1"/>
    <cellStyle name="Hyperkobling" xfId="1146" builtinId="8" hidden="1"/>
    <cellStyle name="Hyperkobling" xfId="1148" builtinId="8" hidden="1"/>
    <cellStyle name="Hyperkobling" xfId="1150" builtinId="8" hidden="1"/>
    <cellStyle name="Hyperkobling" xfId="1152" builtinId="8" hidden="1"/>
    <cellStyle name="Hyperkobling" xfId="1154" builtinId="8" hidden="1"/>
    <cellStyle name="Hyperkobling" xfId="1156" builtinId="8" hidden="1"/>
    <cellStyle name="Hyperkobling" xfId="1158" builtinId="8" hidden="1"/>
    <cellStyle name="Hyperkobling" xfId="1160" builtinId="8" hidden="1"/>
    <cellStyle name="Hyperkobling" xfId="1162" builtinId="8" hidden="1"/>
    <cellStyle name="Hyperkobling" xfId="1164" builtinId="8" hidden="1"/>
    <cellStyle name="Hyperkobling" xfId="1166" builtinId="8" hidden="1"/>
    <cellStyle name="Hyperkobling" xfId="1168" builtinId="8" hidden="1"/>
    <cellStyle name="Hyperkobling" xfId="1170" builtinId="8" hidden="1"/>
    <cellStyle name="Hyperkobling" xfId="1172" builtinId="8" hidden="1"/>
    <cellStyle name="Hyperkobling" xfId="1174" builtinId="8" hidden="1"/>
    <cellStyle name="Hyperkobling" xfId="1176" builtinId="8" hidden="1"/>
    <cellStyle name="Hyperkobling" xfId="1178" builtinId="8" hidden="1"/>
    <cellStyle name="Hyperkobling" xfId="1180" builtinId="8" hidden="1"/>
    <cellStyle name="Hyperkobling" xfId="1182" builtinId="8" hidden="1"/>
    <cellStyle name="Hyperkobling" xfId="1184" builtinId="8" hidden="1"/>
    <cellStyle name="Hyperkobling" xfId="1186" builtinId="8" hidden="1"/>
    <cellStyle name="Hyperkobling" xfId="1188" builtinId="8" hidden="1"/>
    <cellStyle name="Hyperkobling" xfId="1190" builtinId="8" hidden="1"/>
    <cellStyle name="Hyperkobling" xfId="1192" builtinId="8" hidden="1"/>
    <cellStyle name="Hyperkobling" xfId="1194" builtinId="8" hidden="1"/>
    <cellStyle name="Hyperkobling" xfId="1196" builtinId="8" hidden="1"/>
    <cellStyle name="Hyperkobling" xfId="1198" builtinId="8" hidden="1"/>
    <cellStyle name="Hyperkobling" xfId="1200" builtinId="8" hidden="1"/>
    <cellStyle name="Hyperkobling" xfId="1202" builtinId="8" hidden="1"/>
    <cellStyle name="Hyperkobling" xfId="1204" builtinId="8" hidden="1"/>
    <cellStyle name="Hyperkobling" xfId="1206" builtinId="8" hidden="1"/>
    <cellStyle name="Hyperkobling" xfId="1208" builtinId="8" hidden="1"/>
    <cellStyle name="Hyperkobling" xfId="1210" builtinId="8" hidden="1"/>
    <cellStyle name="Hyperkobling" xfId="1212" builtinId="8" hidden="1"/>
    <cellStyle name="Hyperkobling" xfId="1214" builtinId="8" hidden="1"/>
    <cellStyle name="Hyperkobling" xfId="1216" builtinId="8" hidden="1"/>
    <cellStyle name="Hyperkobling" xfId="1218" builtinId="8" hidden="1"/>
    <cellStyle name="Hyperkobling" xfId="1220" builtinId="8" hidden="1"/>
    <cellStyle name="Hyperkobling" xfId="1222" builtinId="8" hidden="1"/>
    <cellStyle name="Hyperkobling" xfId="1224" builtinId="8" hidden="1"/>
    <cellStyle name="Hyperkobling" xfId="1226" builtinId="8" hidden="1"/>
    <cellStyle name="Hyperkobling" xfId="1230" builtinId="8"/>
    <cellStyle name="Normal" xfId="0" builtinId="0"/>
    <cellStyle name="Normal 2" xfId="67" xr:uid="{00000000-0005-0000-0000-0000C8040000}"/>
    <cellStyle name="Normal 2 2" xfId="69" xr:uid="{00000000-0005-0000-0000-0000C9040000}"/>
    <cellStyle name="Normal 3" xfId="68" xr:uid="{00000000-0005-0000-0000-0000CA040000}"/>
    <cellStyle name="Normal 3 2" xfId="75" xr:uid="{00000000-0005-0000-0000-0000CB040000}"/>
    <cellStyle name="Normal 3 3" xfId="1228" xr:uid="{362F6A16-1045-4832-828A-93531AAF8D42}"/>
    <cellStyle name="Normal 4" xfId="1229" xr:uid="{F86D9D44-4835-4D5E-AE9D-0F02FCBB7D7E}"/>
  </cellStyles>
  <dxfs count="0"/>
  <tableStyles count="0" defaultTableStyle="TableStyleMedium9" defaultPivotStyle="PivotStyleMedium7"/>
  <colors>
    <mruColors>
      <color rgb="FFFFFAA4"/>
      <color rgb="FFAB72B8"/>
      <color rgb="FF8DFFCA"/>
      <color rgb="FFCCFFFF"/>
      <color rgb="FFFFDC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241300</xdr:colOff>
      <xdr:row>0</xdr:row>
      <xdr:rowOff>76200</xdr:rowOff>
    </xdr:from>
    <xdr:to>
      <xdr:col>11</xdr:col>
      <xdr:colOff>622300</xdr:colOff>
      <xdr:row>6</xdr:row>
      <xdr:rowOff>76200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4964FA6-65CC-4A4D-A5A7-6E2588846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76200"/>
          <a:ext cx="990600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enings-%20og%20konkurranseplan%20NM%20NK%20miks%20og%20menn%202022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dsplan"/>
      <sheetName val="Lag"/>
      <sheetName val="Fredag - trening NK"/>
      <sheetName val="Lørdag - pulje 1"/>
      <sheetName val="Lørdag - pulje 2"/>
      <sheetName val="Lørdag - pulje 3"/>
      <sheetName val="Lørdag - pulje 4"/>
      <sheetName val="Lørdag - pulje 5"/>
      <sheetName val="Søndag - Finale miks"/>
      <sheetName val="Søndag - Finale menn"/>
    </sheetNames>
    <sheetDataSet>
      <sheetData sheetId="0">
        <row r="1">
          <cell r="B1" t="str">
            <v>NM Nasjonale Klasser Junior Miks og Menn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troppsgym.no/" TargetMode="External"/><Relationship Id="rId1" Type="http://schemas.openxmlformats.org/officeDocument/2006/relationships/hyperlink" Target="http://www.troppsgym.no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B105-49DE-4EE4-9F5F-25DF2597E045}">
  <sheetPr>
    <tabColor rgb="FF99CCFF"/>
  </sheetPr>
  <dimension ref="B1:L65"/>
  <sheetViews>
    <sheetView showGridLines="0" topLeftCell="A11" workbookViewId="0">
      <selection activeCell="C29" sqref="C29"/>
    </sheetView>
  </sheetViews>
  <sheetFormatPr baseColWidth="10" defaultColWidth="10.796875" defaultRowHeight="13.05" customHeight="1" x14ac:dyDescent="0.3"/>
  <cols>
    <col min="1" max="1" width="8.296875" style="15" customWidth="1"/>
    <col min="2" max="2" width="25.296875" style="15" customWidth="1"/>
    <col min="3" max="3" width="5.796875" style="17" customWidth="1"/>
    <col min="4" max="4" width="2.296875" style="17" customWidth="1"/>
    <col min="5" max="5" width="8.296875" style="17" customWidth="1"/>
    <col min="6" max="10" width="5.796875" style="15" customWidth="1"/>
    <col min="11" max="11" width="8" style="15" customWidth="1"/>
    <col min="12" max="16384" width="10.796875" style="15"/>
  </cols>
  <sheetData>
    <row r="1" spans="2:12" ht="13.05" customHeight="1" x14ac:dyDescent="0.3">
      <c r="B1" s="219" t="s">
        <v>56</v>
      </c>
      <c r="C1" s="219"/>
      <c r="D1" s="219"/>
      <c r="E1" s="219"/>
      <c r="F1" s="219"/>
      <c r="G1" s="219"/>
      <c r="H1" s="219"/>
      <c r="I1" s="219"/>
      <c r="J1" s="219"/>
      <c r="K1" s="219"/>
    </row>
    <row r="2" spans="2:12" ht="13.05" customHeight="1" x14ac:dyDescent="0.3"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2:12" ht="13.05" customHeight="1" x14ac:dyDescent="0.3">
      <c r="B3" s="220" t="s">
        <v>124</v>
      </c>
      <c r="C3" s="220"/>
      <c r="D3" s="220"/>
      <c r="E3" s="220"/>
      <c r="F3" s="220"/>
      <c r="G3" s="220"/>
      <c r="H3" s="220"/>
      <c r="I3" s="220"/>
      <c r="J3" s="220"/>
      <c r="K3" s="220"/>
    </row>
    <row r="4" spans="2:12" ht="13.05" customHeight="1" x14ac:dyDescent="0.3"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2:12" ht="13.05" customHeight="1" x14ac:dyDescent="0.3">
      <c r="B5" s="221" t="s">
        <v>125</v>
      </c>
      <c r="C5" s="221"/>
      <c r="D5" s="221"/>
      <c r="E5" s="221"/>
      <c r="F5" s="221"/>
      <c r="G5" s="221"/>
      <c r="H5" s="221"/>
      <c r="I5" s="221"/>
      <c r="J5" s="221"/>
      <c r="K5" s="221"/>
      <c r="L5" s="15" t="s">
        <v>53</v>
      </c>
    </row>
    <row r="6" spans="2:12" ht="13.05" customHeight="1" x14ac:dyDescent="0.3">
      <c r="B6" s="221"/>
      <c r="C6" s="221"/>
      <c r="D6" s="221"/>
      <c r="E6" s="221"/>
      <c r="F6" s="221"/>
      <c r="G6" s="221"/>
      <c r="H6" s="221"/>
      <c r="I6" s="221"/>
      <c r="J6" s="221"/>
      <c r="K6" s="221"/>
    </row>
    <row r="8" spans="2:12" ht="13.05" customHeight="1" x14ac:dyDescent="0.3">
      <c r="B8" s="31" t="s">
        <v>24</v>
      </c>
      <c r="C8" s="20"/>
      <c r="D8" s="20"/>
      <c r="E8" s="20"/>
      <c r="F8" s="22"/>
      <c r="G8" s="22"/>
      <c r="H8" s="22"/>
      <c r="I8" s="22"/>
    </row>
    <row r="9" spans="2:12" ht="13.05" customHeight="1" x14ac:dyDescent="0.3">
      <c r="B9" s="22" t="s">
        <v>25</v>
      </c>
      <c r="C9" s="217">
        <v>44623</v>
      </c>
      <c r="D9" s="217"/>
      <c r="E9" s="217"/>
      <c r="F9" s="20" t="s">
        <v>26</v>
      </c>
      <c r="G9" s="197" t="s">
        <v>27</v>
      </c>
      <c r="H9" s="22"/>
      <c r="I9" s="22"/>
    </row>
    <row r="10" spans="2:12" ht="13.05" customHeight="1" x14ac:dyDescent="0.3">
      <c r="B10" s="22" t="s">
        <v>28</v>
      </c>
      <c r="C10" s="217">
        <v>44623</v>
      </c>
      <c r="D10" s="217"/>
      <c r="E10" s="217"/>
      <c r="F10" s="20" t="s">
        <v>26</v>
      </c>
      <c r="G10" s="197" t="s">
        <v>29</v>
      </c>
      <c r="H10" s="22"/>
      <c r="I10" s="22"/>
    </row>
    <row r="11" spans="2:12" ht="13.05" customHeight="1" x14ac:dyDescent="0.3">
      <c r="C11" s="18"/>
    </row>
    <row r="12" spans="2:12" ht="13.05" customHeight="1" x14ac:dyDescent="0.3">
      <c r="B12" s="222" t="s">
        <v>57</v>
      </c>
      <c r="C12" s="195"/>
      <c r="D12" s="195"/>
      <c r="E12" s="195"/>
      <c r="F12" s="196"/>
      <c r="G12" s="196"/>
      <c r="H12" s="196"/>
      <c r="I12" s="196"/>
      <c r="J12" s="196"/>
      <c r="K12" s="19"/>
    </row>
    <row r="13" spans="2:12" ht="13.05" customHeight="1" x14ac:dyDescent="0.3">
      <c r="B13" s="223"/>
      <c r="C13" s="20"/>
      <c r="D13" s="20"/>
      <c r="E13" s="20"/>
      <c r="F13" s="22"/>
      <c r="G13" s="22"/>
      <c r="H13" s="22"/>
      <c r="I13" s="22"/>
      <c r="J13" s="22"/>
    </row>
    <row r="14" spans="2:12" ht="13.05" customHeight="1" x14ac:dyDescent="0.3">
      <c r="B14" s="31" t="s">
        <v>13</v>
      </c>
      <c r="C14" s="20"/>
      <c r="D14" s="20"/>
      <c r="E14" s="20"/>
      <c r="F14" s="22"/>
      <c r="G14" s="22"/>
      <c r="H14" s="22"/>
      <c r="I14" s="22"/>
      <c r="J14" s="22"/>
    </row>
    <row r="15" spans="2:12" ht="13.05" customHeight="1" x14ac:dyDescent="0.3">
      <c r="B15" s="22" t="s">
        <v>43</v>
      </c>
      <c r="C15" s="191">
        <v>0.75</v>
      </c>
      <c r="D15" s="20" t="s">
        <v>14</v>
      </c>
      <c r="E15" s="191">
        <v>0.87222222222222223</v>
      </c>
      <c r="F15" s="22"/>
      <c r="G15" s="22" t="s">
        <v>118</v>
      </c>
      <c r="H15" s="22"/>
      <c r="I15" s="22"/>
      <c r="J15" s="22"/>
    </row>
    <row r="16" spans="2:12" ht="13.05" customHeight="1" x14ac:dyDescent="0.3">
      <c r="B16" s="22"/>
      <c r="C16" s="191"/>
      <c r="D16" s="20"/>
      <c r="E16" s="191"/>
      <c r="F16" s="22"/>
      <c r="G16" s="22"/>
      <c r="H16" s="22"/>
      <c r="I16" s="22"/>
      <c r="J16" s="22"/>
    </row>
    <row r="17" spans="2:11" ht="13.05" customHeight="1" x14ac:dyDescent="0.3">
      <c r="B17" s="31" t="s">
        <v>30</v>
      </c>
      <c r="C17" s="191"/>
      <c r="D17" s="20"/>
      <c r="E17" s="191"/>
      <c r="F17" s="22"/>
      <c r="G17" s="22"/>
      <c r="H17" s="22"/>
      <c r="I17" s="22"/>
      <c r="J17" s="22"/>
    </row>
    <row r="18" spans="2:11" ht="13.05" customHeight="1" x14ac:dyDescent="0.3">
      <c r="B18" s="22" t="s">
        <v>31</v>
      </c>
      <c r="C18" s="191">
        <v>0.77083333333333337</v>
      </c>
      <c r="D18" s="20" t="s">
        <v>14</v>
      </c>
      <c r="E18" s="191">
        <v>0.91666666666666663</v>
      </c>
      <c r="F18" s="22"/>
      <c r="G18" s="22" t="s">
        <v>117</v>
      </c>
      <c r="H18" s="22"/>
      <c r="I18" s="22"/>
      <c r="J18" s="22"/>
    </row>
    <row r="19" spans="2:11" ht="13.05" customHeight="1" x14ac:dyDescent="0.3">
      <c r="B19" s="22"/>
      <c r="C19" s="20"/>
      <c r="D19" s="20"/>
      <c r="E19" s="20"/>
      <c r="F19" s="22"/>
      <c r="G19" s="22"/>
      <c r="H19" s="22"/>
      <c r="I19" s="22"/>
      <c r="J19" s="22"/>
    </row>
    <row r="20" spans="2:11" ht="13.05" customHeight="1" x14ac:dyDescent="0.3">
      <c r="B20" s="224" t="s">
        <v>58</v>
      </c>
      <c r="C20" s="25"/>
      <c r="D20" s="25"/>
      <c r="E20" s="25"/>
      <c r="F20" s="26"/>
      <c r="G20" s="26"/>
      <c r="H20" s="26"/>
      <c r="I20" s="19"/>
      <c r="J20" s="19"/>
      <c r="K20" s="19"/>
    </row>
    <row r="21" spans="2:11" ht="13.05" customHeight="1" x14ac:dyDescent="0.3">
      <c r="B21" s="225"/>
      <c r="C21" s="24"/>
      <c r="D21" s="24"/>
      <c r="E21" s="24"/>
      <c r="F21" s="21"/>
      <c r="G21" s="21"/>
      <c r="H21" s="21"/>
    </row>
    <row r="22" spans="2:11" ht="13.05" customHeight="1" x14ac:dyDescent="0.3">
      <c r="B22" s="15" t="s">
        <v>7</v>
      </c>
      <c r="C22" s="68">
        <v>0.33333333333333331</v>
      </c>
      <c r="D22" s="20"/>
      <c r="E22" s="20"/>
      <c r="F22" s="22"/>
      <c r="G22" s="22" t="s">
        <v>118</v>
      </c>
      <c r="H22" s="21"/>
    </row>
    <row r="23" spans="2:11" ht="13.05" customHeight="1" x14ac:dyDescent="0.3">
      <c r="B23" s="15" t="s">
        <v>40</v>
      </c>
      <c r="C23" s="68">
        <v>0.43055555555555558</v>
      </c>
      <c r="D23" s="20"/>
      <c r="E23" s="20"/>
      <c r="F23" s="22"/>
      <c r="G23" s="22" t="s">
        <v>119</v>
      </c>
      <c r="H23" s="21"/>
    </row>
    <row r="24" spans="2:11" ht="13.05" customHeight="1" x14ac:dyDescent="0.3">
      <c r="B24" s="15" t="s">
        <v>41</v>
      </c>
      <c r="C24" s="68">
        <v>0.44791666666666669</v>
      </c>
      <c r="D24" s="20"/>
      <c r="E24" s="20"/>
      <c r="F24" s="22"/>
      <c r="G24" s="22" t="s">
        <v>118</v>
      </c>
      <c r="H24" s="21"/>
    </row>
    <row r="25" spans="2:11" ht="13.05" customHeight="1" x14ac:dyDescent="0.3">
      <c r="C25" s="24"/>
      <c r="D25" s="24"/>
      <c r="E25" s="24"/>
      <c r="F25" s="21"/>
      <c r="G25" s="21"/>
      <c r="H25" s="21"/>
    </row>
    <row r="26" spans="2:11" ht="13.05" customHeight="1" x14ac:dyDescent="0.3">
      <c r="B26" s="16" t="s">
        <v>30</v>
      </c>
      <c r="C26" s="24"/>
      <c r="D26" s="24"/>
      <c r="E26" s="24"/>
      <c r="F26" s="21"/>
      <c r="G26" s="21"/>
      <c r="H26" s="21"/>
    </row>
    <row r="27" spans="2:11" ht="13.05" customHeight="1" x14ac:dyDescent="0.3">
      <c r="B27" s="22" t="s">
        <v>32</v>
      </c>
      <c r="C27" s="191">
        <v>0.47916666666666669</v>
      </c>
      <c r="D27" s="20" t="s">
        <v>14</v>
      </c>
      <c r="E27" s="191">
        <v>0.60416666666666663</v>
      </c>
      <c r="F27" s="22"/>
      <c r="G27" s="22" t="s">
        <v>119</v>
      </c>
      <c r="H27" s="22"/>
    </row>
    <row r="28" spans="2:11" ht="13.05" customHeight="1" x14ac:dyDescent="0.3">
      <c r="B28" s="22" t="s">
        <v>42</v>
      </c>
      <c r="C28" s="191">
        <v>0.47916666666666669</v>
      </c>
      <c r="D28" s="20" t="s">
        <v>14</v>
      </c>
      <c r="E28" s="191">
        <v>0.60416666666666663</v>
      </c>
      <c r="F28" s="22"/>
      <c r="G28" s="22" t="s">
        <v>119</v>
      </c>
      <c r="H28" s="22"/>
    </row>
    <row r="29" spans="2:11" ht="13.05" customHeight="1" x14ac:dyDescent="0.3">
      <c r="B29" s="22" t="s">
        <v>120</v>
      </c>
      <c r="C29" s="191">
        <v>0.83333333333333337</v>
      </c>
      <c r="D29" s="20" t="s">
        <v>14</v>
      </c>
      <c r="E29" s="191">
        <v>0.89583333333333337</v>
      </c>
      <c r="F29" s="22"/>
      <c r="G29" s="22" t="s">
        <v>121</v>
      </c>
      <c r="H29" s="22"/>
    </row>
    <row r="30" spans="2:11" ht="13.05" customHeight="1" x14ac:dyDescent="0.3">
      <c r="C30" s="226">
        <v>2.0833333333333332E-2</v>
      </c>
      <c r="D30" s="226"/>
      <c r="E30" s="226"/>
    </row>
    <row r="31" spans="2:11" ht="13.05" customHeight="1" x14ac:dyDescent="0.3">
      <c r="B31" s="16" t="s">
        <v>33</v>
      </c>
      <c r="C31" s="227" t="s">
        <v>34</v>
      </c>
      <c r="D31" s="227"/>
      <c r="E31" s="227"/>
      <c r="F31" s="16"/>
      <c r="G31" s="69" t="s">
        <v>13</v>
      </c>
      <c r="H31" s="16"/>
      <c r="I31" s="228" t="s">
        <v>9</v>
      </c>
      <c r="J31" s="228"/>
      <c r="K31" s="228"/>
    </row>
    <row r="32" spans="2:11" ht="13.05" customHeight="1" x14ac:dyDescent="0.3">
      <c r="B32" s="175" t="s">
        <v>105</v>
      </c>
      <c r="C32" s="218">
        <v>0.33333333333333331</v>
      </c>
      <c r="D32" s="218"/>
      <c r="E32" s="218"/>
      <c r="F32" s="218">
        <f>'Lørdag - pulje 1'!B25</f>
        <v>0.3888888888888889</v>
      </c>
      <c r="G32" s="218"/>
      <c r="H32" s="218"/>
      <c r="I32" s="218">
        <f>'Lørdag - pulje 1'!K10</f>
        <v>0.45833333333333331</v>
      </c>
      <c r="J32" s="218"/>
      <c r="K32" s="218"/>
    </row>
    <row r="33" spans="2:11" ht="13.05" customHeight="1" x14ac:dyDescent="0.3">
      <c r="B33" s="175" t="s">
        <v>106</v>
      </c>
      <c r="C33" s="218">
        <v>0.5</v>
      </c>
      <c r="D33" s="218"/>
      <c r="E33" s="218"/>
      <c r="F33" s="218">
        <f>'Lørdag - pulje 2'!B21</f>
        <v>0.52083333333333337</v>
      </c>
      <c r="G33" s="218"/>
      <c r="H33" s="218"/>
      <c r="I33" s="218">
        <f>'Lørdag - pulje 2'!K10</f>
        <v>0.55208333333333337</v>
      </c>
      <c r="J33" s="218"/>
      <c r="K33" s="218"/>
    </row>
    <row r="34" spans="2:11" ht="13.05" customHeight="1" x14ac:dyDescent="0.3">
      <c r="B34" s="175" t="s">
        <v>107</v>
      </c>
      <c r="C34" s="218">
        <v>0.59027777777777779</v>
      </c>
      <c r="D34" s="218"/>
      <c r="E34" s="218"/>
      <c r="F34" s="218">
        <f>'Lørdag - pulje 3'!B22</f>
        <v>0.60069444444444442</v>
      </c>
      <c r="G34" s="218"/>
      <c r="H34" s="218"/>
      <c r="I34" s="218">
        <f>'Lørdag - pulje 3'!K10</f>
        <v>0.64236111111111105</v>
      </c>
      <c r="J34" s="218"/>
      <c r="K34" s="218"/>
    </row>
    <row r="35" spans="2:11" ht="14.55" customHeight="1" x14ac:dyDescent="0.3">
      <c r="B35" s="176" t="s">
        <v>110</v>
      </c>
      <c r="C35" s="229">
        <v>0.68402777777777779</v>
      </c>
      <c r="D35" s="230"/>
      <c r="E35" s="230"/>
      <c r="G35" s="177">
        <f>'Lørdag - pulje 4'!B23</f>
        <v>0.69444444444444453</v>
      </c>
      <c r="I35" s="229">
        <f>'Lørdag - pulje 4'!K10</f>
        <v>0.74305555555555547</v>
      </c>
      <c r="J35" s="230"/>
      <c r="K35" s="230"/>
    </row>
    <row r="36" spans="2:11" ht="13.05" customHeight="1" x14ac:dyDescent="0.3">
      <c r="C36" s="15"/>
      <c r="D36" s="15"/>
      <c r="E36" s="15"/>
    </row>
    <row r="37" spans="2:11" ht="13.05" customHeight="1" x14ac:dyDescent="0.3">
      <c r="B37" s="16" t="s">
        <v>35</v>
      </c>
      <c r="C37" s="226">
        <v>1.3888888888888888E-2</v>
      </c>
      <c r="D37" s="231"/>
      <c r="E37" s="231"/>
    </row>
    <row r="38" spans="2:11" ht="15.6" x14ac:dyDescent="0.3">
      <c r="B38" s="15" t="s">
        <v>43</v>
      </c>
      <c r="C38" s="15"/>
      <c r="D38" s="68" t="s">
        <v>111</v>
      </c>
      <c r="E38" s="68"/>
    </row>
    <row r="40" spans="2:11" ht="13.05" customHeight="1" x14ac:dyDescent="0.3">
      <c r="B40" s="224" t="s">
        <v>59</v>
      </c>
      <c r="C40" s="25"/>
      <c r="D40" s="25"/>
      <c r="E40" s="25"/>
      <c r="F40" s="26"/>
      <c r="G40" s="26"/>
      <c r="H40" s="26"/>
      <c r="I40" s="19"/>
      <c r="J40" s="19"/>
      <c r="K40" s="19"/>
    </row>
    <row r="41" spans="2:11" ht="13.05" customHeight="1" x14ac:dyDescent="0.3">
      <c r="B41" s="225"/>
      <c r="C41" s="24"/>
      <c r="D41" s="24"/>
      <c r="E41" s="24"/>
      <c r="F41" s="21"/>
      <c r="G41" s="21"/>
      <c r="H41" s="21"/>
    </row>
    <row r="42" spans="2:11" ht="13.05" customHeight="1" x14ac:dyDescent="0.3">
      <c r="B42" s="15" t="s">
        <v>7</v>
      </c>
      <c r="C42" s="68">
        <v>0.35416666666666669</v>
      </c>
      <c r="D42" s="20"/>
      <c r="E42" s="20"/>
      <c r="F42" s="22"/>
      <c r="G42" s="22" t="s">
        <v>118</v>
      </c>
      <c r="H42" s="21"/>
    </row>
    <row r="43" spans="2:11" ht="13.05" customHeight="1" x14ac:dyDescent="0.3">
      <c r="B43" s="15" t="s">
        <v>40</v>
      </c>
      <c r="C43" s="68">
        <v>0.40625</v>
      </c>
      <c r="D43" s="20"/>
      <c r="E43" s="20"/>
      <c r="F43" s="22"/>
      <c r="G43" s="22" t="s">
        <v>119</v>
      </c>
      <c r="H43" s="21"/>
    </row>
    <row r="44" spans="2:11" ht="13.05" customHeight="1" x14ac:dyDescent="0.3">
      <c r="B44" s="15" t="s">
        <v>41</v>
      </c>
      <c r="C44" s="68">
        <v>0.4236111111111111</v>
      </c>
      <c r="D44" s="20"/>
      <c r="E44" s="20"/>
      <c r="F44" s="22"/>
      <c r="G44" s="22" t="s">
        <v>118</v>
      </c>
      <c r="H44" s="21"/>
    </row>
    <row r="45" spans="2:11" ht="13.05" customHeight="1" x14ac:dyDescent="0.3">
      <c r="C45" s="24"/>
      <c r="D45" s="24"/>
      <c r="E45" s="24"/>
      <c r="F45" s="21"/>
      <c r="G45" s="21"/>
      <c r="H45" s="21"/>
    </row>
    <row r="46" spans="2:11" ht="13.05" customHeight="1" x14ac:dyDescent="0.3">
      <c r="B46" s="16" t="s">
        <v>30</v>
      </c>
      <c r="C46" s="24"/>
      <c r="D46" s="24"/>
      <c r="E46" s="24"/>
      <c r="F46" s="21"/>
      <c r="G46" s="21"/>
      <c r="H46" s="21"/>
    </row>
    <row r="47" spans="2:11" ht="13.05" customHeight="1" x14ac:dyDescent="0.3">
      <c r="B47" s="22" t="s">
        <v>32</v>
      </c>
      <c r="C47" s="191">
        <v>0.47916666666666669</v>
      </c>
      <c r="D47" s="20" t="s">
        <v>14</v>
      </c>
      <c r="E47" s="191">
        <v>0.60416666666666663</v>
      </c>
      <c r="F47" s="22"/>
      <c r="G47" s="22" t="s">
        <v>119</v>
      </c>
      <c r="H47" s="21"/>
    </row>
    <row r="48" spans="2:11" ht="13.05" customHeight="1" x14ac:dyDescent="0.3">
      <c r="B48" s="21"/>
      <c r="C48" s="23"/>
      <c r="D48" s="24"/>
      <c r="E48" s="23"/>
      <c r="F48" s="21"/>
      <c r="G48" s="21"/>
      <c r="H48" s="21"/>
    </row>
    <row r="49" spans="2:11" ht="13.05" customHeight="1" x14ac:dyDescent="0.3">
      <c r="H49" s="21"/>
    </row>
    <row r="50" spans="2:11" ht="13.05" customHeight="1" x14ac:dyDescent="0.3">
      <c r="C50" s="226">
        <v>2.0833333333333332E-2</v>
      </c>
      <c r="D50" s="226"/>
      <c r="E50" s="226"/>
    </row>
    <row r="51" spans="2:11" ht="13.05" customHeight="1" x14ac:dyDescent="0.3">
      <c r="B51" s="16" t="s">
        <v>33</v>
      </c>
      <c r="C51" s="227" t="s">
        <v>34</v>
      </c>
      <c r="D51" s="227"/>
      <c r="E51" s="227"/>
      <c r="F51" s="16"/>
      <c r="G51" s="69" t="s">
        <v>13</v>
      </c>
      <c r="H51" s="16"/>
      <c r="I51" s="228" t="s">
        <v>9</v>
      </c>
      <c r="J51" s="228"/>
      <c r="K51" s="228"/>
    </row>
    <row r="52" spans="2:11" ht="15.6" x14ac:dyDescent="0.3">
      <c r="B52" s="175" t="s">
        <v>112</v>
      </c>
      <c r="C52" s="218">
        <v>0.35416666666666669</v>
      </c>
      <c r="D52" s="218"/>
      <c r="E52" s="218"/>
      <c r="F52" s="218">
        <f>'Søndag - Finale miks'!B26</f>
        <v>0.375</v>
      </c>
      <c r="G52" s="218"/>
      <c r="H52" s="218"/>
      <c r="I52" s="218">
        <f>'Søndag - Finale miks'!K10</f>
        <v>0.43402777777777773</v>
      </c>
      <c r="J52" s="218"/>
      <c r="K52" s="218"/>
    </row>
    <row r="53" spans="2:11" ht="15.6" x14ac:dyDescent="0.3">
      <c r="B53" s="46" t="s">
        <v>113</v>
      </c>
      <c r="C53" s="218">
        <v>0.49305555555555558</v>
      </c>
      <c r="D53" s="218"/>
      <c r="E53" s="218"/>
      <c r="F53" s="218">
        <f>'Søndag - Finale menn'!B22</f>
        <v>0.50694444444444442</v>
      </c>
      <c r="G53" s="218"/>
      <c r="H53" s="218"/>
      <c r="I53" s="218">
        <f>'Søndag - Finale menn'!K10</f>
        <v>0.55555555555555558</v>
      </c>
      <c r="J53" s="218"/>
      <c r="K53" s="218"/>
    </row>
    <row r="54" spans="2:11" ht="13.05" customHeight="1" x14ac:dyDescent="0.3">
      <c r="C54" s="15"/>
      <c r="D54" s="15"/>
      <c r="E54" s="15"/>
    </row>
    <row r="55" spans="2:11" ht="13.05" customHeight="1" x14ac:dyDescent="0.3">
      <c r="B55" s="16" t="s">
        <v>35</v>
      </c>
      <c r="C55" s="226">
        <v>1.3888888888888888E-2</v>
      </c>
      <c r="D55" s="231"/>
      <c r="E55" s="231"/>
    </row>
    <row r="56" spans="2:11" ht="13.05" customHeight="1" x14ac:dyDescent="0.3">
      <c r="B56" s="15" t="s">
        <v>43</v>
      </c>
      <c r="C56" s="218">
        <v>0.63541666666666663</v>
      </c>
      <c r="D56" s="218"/>
      <c r="E56" s="218"/>
    </row>
    <row r="63" spans="2:11" ht="13.05" customHeight="1" x14ac:dyDescent="0.3">
      <c r="B63" s="16" t="s">
        <v>36</v>
      </c>
    </row>
    <row r="64" spans="2:11" ht="13.05" customHeight="1" x14ac:dyDescent="0.3">
      <c r="B64" s="22" t="s">
        <v>122</v>
      </c>
    </row>
    <row r="65" spans="2:2" ht="13.05" customHeight="1" x14ac:dyDescent="0.3">
      <c r="B65" s="15" t="s">
        <v>123</v>
      </c>
    </row>
  </sheetData>
  <mergeCells count="34">
    <mergeCell ref="C55:E55"/>
    <mergeCell ref="C56:E56"/>
    <mergeCell ref="B40:B41"/>
    <mergeCell ref="C50:E50"/>
    <mergeCell ref="C51:E51"/>
    <mergeCell ref="C53:E53"/>
    <mergeCell ref="F53:H53"/>
    <mergeCell ref="I53:K53"/>
    <mergeCell ref="C52:E52"/>
    <mergeCell ref="F52:H52"/>
    <mergeCell ref="I52:K52"/>
    <mergeCell ref="F34:H34"/>
    <mergeCell ref="I34:K34"/>
    <mergeCell ref="C35:E35"/>
    <mergeCell ref="I35:K35"/>
    <mergeCell ref="I51:K51"/>
    <mergeCell ref="C37:E37"/>
    <mergeCell ref="C34:E34"/>
    <mergeCell ref="C10:E10"/>
    <mergeCell ref="C33:E33"/>
    <mergeCell ref="F33:H33"/>
    <mergeCell ref="I33:K33"/>
    <mergeCell ref="B1:K2"/>
    <mergeCell ref="B3:K4"/>
    <mergeCell ref="B5:K6"/>
    <mergeCell ref="B12:B13"/>
    <mergeCell ref="B20:B21"/>
    <mergeCell ref="C30:E30"/>
    <mergeCell ref="C31:E31"/>
    <mergeCell ref="I31:K31"/>
    <mergeCell ref="C32:E32"/>
    <mergeCell ref="F32:H32"/>
    <mergeCell ref="I32:K32"/>
    <mergeCell ref="C9:E9"/>
  </mergeCells>
  <hyperlinks>
    <hyperlink ref="G9" r:id="rId1" xr:uid="{B2C4FE00-94CE-2644-8546-F01291F81FC9}"/>
    <hyperlink ref="G10" r:id="rId2" xr:uid="{F8834249-1941-BD4C-9DAA-6B56820E7370}"/>
  </hyperlinks>
  <pageMargins left="0" right="0.75" top="0.36" bottom="0" header="0.5" footer="0.5"/>
  <pageSetup paperSize="9" scale="95" orientation="portrait" horizontalDpi="4294967292" verticalDpi="4294967292"/>
  <rowBreaks count="1" manualBreakCount="1">
    <brk id="42" max="16383" man="1"/>
  </rowBreaks>
  <colBreaks count="1" manualBreakCount="1">
    <brk id="11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B3:I44"/>
  <sheetViews>
    <sheetView showGridLines="0" workbookViewId="0">
      <selection activeCell="B8" sqref="B8"/>
    </sheetView>
  </sheetViews>
  <sheetFormatPr baseColWidth="10" defaultColWidth="10.796875" defaultRowHeight="12.6" x14ac:dyDescent="0.2"/>
  <cols>
    <col min="1" max="1" width="10.796875" style="7" customWidth="1"/>
    <col min="2" max="2" width="15.296875" style="7" customWidth="1"/>
    <col min="3" max="3" width="3.796875" style="7" customWidth="1"/>
    <col min="4" max="4" width="15.296875" style="7" customWidth="1"/>
    <col min="5" max="5" width="3.796875" style="7" customWidth="1"/>
    <col min="6" max="6" width="15.296875" style="7" customWidth="1"/>
    <col min="7" max="7" width="11.296875" style="7" customWidth="1"/>
    <col min="8" max="8" width="3.796875" style="7" customWidth="1"/>
    <col min="9" max="16384" width="10.796875" style="7"/>
  </cols>
  <sheetData>
    <row r="3" spans="2:8" ht="15" customHeight="1" x14ac:dyDescent="0.2">
      <c r="B3" s="232" t="str">
        <f>Tidsplan!B1</f>
        <v>NM Nasjonale Klasser Junior Miks og Menn</v>
      </c>
      <c r="C3" s="233"/>
      <c r="D3" s="233"/>
      <c r="E3" s="233"/>
      <c r="F3" s="234"/>
    </row>
    <row r="4" spans="2:8" ht="15" customHeight="1" x14ac:dyDescent="0.2">
      <c r="B4" s="235"/>
      <c r="C4" s="236"/>
      <c r="D4" s="236"/>
      <c r="E4" s="236"/>
      <c r="F4" s="237"/>
    </row>
    <row r="5" spans="2:8" ht="15" customHeight="1" x14ac:dyDescent="0.2">
      <c r="B5" s="238" t="s">
        <v>21</v>
      </c>
      <c r="C5" s="239"/>
      <c r="D5" s="239"/>
      <c r="E5" s="239"/>
      <c r="F5" s="240"/>
    </row>
    <row r="6" spans="2:8" ht="15" customHeight="1" x14ac:dyDescent="0.2">
      <c r="B6" s="238"/>
      <c r="C6" s="239"/>
      <c r="D6" s="239"/>
      <c r="E6" s="239"/>
      <c r="F6" s="240"/>
    </row>
    <row r="7" spans="2:8" ht="15" customHeight="1" x14ac:dyDescent="0.2">
      <c r="B7" s="241" t="str">
        <f>Tidsplan!B5</f>
        <v>4.-6. Mars 2022</v>
      </c>
      <c r="C7" s="242"/>
      <c r="D7" s="242"/>
      <c r="E7" s="242"/>
      <c r="F7" s="243"/>
    </row>
    <row r="8" spans="2:8" ht="15" customHeight="1" x14ac:dyDescent="0.2"/>
    <row r="9" spans="2:8" ht="15" customHeight="1" thickBot="1" x14ac:dyDescent="0.25"/>
    <row r="10" spans="2:8" s="9" customFormat="1" ht="14.4" thickBot="1" x14ac:dyDescent="0.3">
      <c r="B10" s="61" t="s">
        <v>6</v>
      </c>
      <c r="D10" s="62" t="s">
        <v>104</v>
      </c>
      <c r="E10" s="10"/>
      <c r="F10" s="44"/>
      <c r="H10" s="10"/>
    </row>
    <row r="11" spans="2:8" s="9" customFormat="1" ht="15.6" x14ac:dyDescent="0.3">
      <c r="B11" s="65" t="s">
        <v>80</v>
      </c>
      <c r="D11" s="63" t="s">
        <v>102</v>
      </c>
      <c r="E11" s="10"/>
      <c r="F11" s="45"/>
      <c r="H11" s="10"/>
    </row>
    <row r="12" spans="2:8" s="9" customFormat="1" ht="15.6" x14ac:dyDescent="0.3">
      <c r="B12" s="66" t="s">
        <v>81</v>
      </c>
      <c r="D12" s="64" t="s">
        <v>0</v>
      </c>
      <c r="F12" s="43"/>
      <c r="H12" s="10"/>
    </row>
    <row r="13" spans="2:8" s="9" customFormat="1" ht="15.6" x14ac:dyDescent="0.3">
      <c r="B13" s="66" t="s">
        <v>69</v>
      </c>
      <c r="D13" s="64" t="s">
        <v>79</v>
      </c>
      <c r="F13" s="43"/>
      <c r="H13" s="10"/>
    </row>
    <row r="14" spans="2:8" s="9" customFormat="1" ht="15.6" x14ac:dyDescent="0.3">
      <c r="B14" s="66" t="s">
        <v>70</v>
      </c>
      <c r="D14" s="64" t="s">
        <v>73</v>
      </c>
      <c r="F14" s="43"/>
      <c r="H14" s="10"/>
    </row>
    <row r="15" spans="2:8" s="9" customFormat="1" ht="15.6" x14ac:dyDescent="0.3">
      <c r="B15" s="66" t="s">
        <v>94</v>
      </c>
      <c r="D15" s="64" t="s">
        <v>54</v>
      </c>
      <c r="H15" s="10"/>
    </row>
    <row r="16" spans="2:8" s="9" customFormat="1" ht="15.6" x14ac:dyDescent="0.3">
      <c r="B16" s="66" t="s">
        <v>92</v>
      </c>
      <c r="D16" s="64" t="s">
        <v>1</v>
      </c>
      <c r="H16" s="10"/>
    </row>
    <row r="17" spans="2:9" s="9" customFormat="1" ht="15.6" x14ac:dyDescent="0.3">
      <c r="B17" s="66" t="s">
        <v>20</v>
      </c>
      <c r="D17" s="64" t="s">
        <v>46</v>
      </c>
      <c r="H17" s="10"/>
    </row>
    <row r="18" spans="2:9" s="9" customFormat="1" ht="15.6" x14ac:dyDescent="0.3">
      <c r="B18" s="66" t="s">
        <v>79</v>
      </c>
      <c r="D18" s="64" t="s">
        <v>47</v>
      </c>
      <c r="H18" s="10"/>
      <c r="I18" s="10"/>
    </row>
    <row r="19" spans="2:9" s="9" customFormat="1" ht="15.6" x14ac:dyDescent="0.3">
      <c r="B19" s="66" t="s">
        <v>74</v>
      </c>
      <c r="D19" s="64" t="s">
        <v>76</v>
      </c>
    </row>
    <row r="20" spans="2:9" s="9" customFormat="1" ht="15.6" x14ac:dyDescent="0.3">
      <c r="B20" s="66" t="s">
        <v>75</v>
      </c>
      <c r="D20" s="64" t="s">
        <v>101</v>
      </c>
    </row>
    <row r="21" spans="2:9" s="9" customFormat="1" ht="16.2" thickBot="1" x14ac:dyDescent="0.35">
      <c r="B21" s="66" t="s">
        <v>54</v>
      </c>
      <c r="D21" s="60" t="s">
        <v>95</v>
      </c>
    </row>
    <row r="22" spans="2:9" s="9" customFormat="1" ht="15.6" x14ac:dyDescent="0.3">
      <c r="B22" s="66" t="s">
        <v>91</v>
      </c>
      <c r="D22" s="45"/>
    </row>
    <row r="23" spans="2:9" s="9" customFormat="1" ht="15.6" x14ac:dyDescent="0.3">
      <c r="B23" s="66" t="s">
        <v>93</v>
      </c>
    </row>
    <row r="24" spans="2:9" s="9" customFormat="1" ht="15.6" x14ac:dyDescent="0.3">
      <c r="B24" s="66" t="s">
        <v>90</v>
      </c>
    </row>
    <row r="25" spans="2:9" s="9" customFormat="1" ht="15.6" x14ac:dyDescent="0.3">
      <c r="B25" s="66" t="s">
        <v>85</v>
      </c>
    </row>
    <row r="26" spans="2:9" s="9" customFormat="1" ht="15.6" x14ac:dyDescent="0.3">
      <c r="B26" s="66" t="s">
        <v>86</v>
      </c>
    </row>
    <row r="27" spans="2:9" s="9" customFormat="1" ht="15.6" x14ac:dyDescent="0.3">
      <c r="B27" s="66" t="s">
        <v>46</v>
      </c>
    </row>
    <row r="28" spans="2:9" s="9" customFormat="1" ht="15.6" x14ac:dyDescent="0.3">
      <c r="B28" s="66" t="s">
        <v>47</v>
      </c>
    </row>
    <row r="29" spans="2:9" s="9" customFormat="1" ht="15.6" x14ac:dyDescent="0.3">
      <c r="B29" s="66" t="s">
        <v>48</v>
      </c>
    </row>
    <row r="30" spans="2:9" s="9" customFormat="1" ht="15.6" x14ac:dyDescent="0.3">
      <c r="B30" s="66" t="s">
        <v>88</v>
      </c>
    </row>
    <row r="31" spans="2:9" s="9" customFormat="1" ht="15.6" x14ac:dyDescent="0.3">
      <c r="B31" s="66" t="s">
        <v>89</v>
      </c>
    </row>
    <row r="32" spans="2:9" s="9" customFormat="1" ht="15.6" x14ac:dyDescent="0.3">
      <c r="B32" s="66" t="s">
        <v>77</v>
      </c>
    </row>
    <row r="33" spans="2:2" s="9" customFormat="1" ht="15.6" x14ac:dyDescent="0.3">
      <c r="B33" s="66" t="s">
        <v>78</v>
      </c>
    </row>
    <row r="34" spans="2:2" s="9" customFormat="1" ht="15.6" x14ac:dyDescent="0.3">
      <c r="B34" s="66" t="s">
        <v>66</v>
      </c>
    </row>
    <row r="35" spans="2:2" s="9" customFormat="1" ht="15.6" x14ac:dyDescent="0.3">
      <c r="B35" s="66" t="s">
        <v>67</v>
      </c>
    </row>
    <row r="36" spans="2:2" s="9" customFormat="1" ht="15.6" x14ac:dyDescent="0.3">
      <c r="B36" s="66" t="s">
        <v>82</v>
      </c>
    </row>
    <row r="37" spans="2:2" s="9" customFormat="1" ht="15.6" x14ac:dyDescent="0.3">
      <c r="B37" s="66" t="s">
        <v>83</v>
      </c>
    </row>
    <row r="38" spans="2:2" s="9" customFormat="1" ht="15.6" x14ac:dyDescent="0.3">
      <c r="B38" s="66" t="s">
        <v>71</v>
      </c>
    </row>
    <row r="39" spans="2:2" s="9" customFormat="1" ht="16.2" thickBot="1" x14ac:dyDescent="0.35">
      <c r="B39" s="67" t="s">
        <v>72</v>
      </c>
    </row>
    <row r="40" spans="2:2" ht="13.8" x14ac:dyDescent="0.2">
      <c r="B40" s="45"/>
    </row>
    <row r="41" spans="2:2" ht="13.8" x14ac:dyDescent="0.25">
      <c r="B41" s="9"/>
    </row>
    <row r="42" spans="2:2" ht="13.8" x14ac:dyDescent="0.25">
      <c r="B42" s="9"/>
    </row>
    <row r="43" spans="2:2" ht="13.8" x14ac:dyDescent="0.25">
      <c r="B43" s="9"/>
    </row>
    <row r="44" spans="2:2" ht="13.8" x14ac:dyDescent="0.25">
      <c r="B44" s="9"/>
    </row>
  </sheetData>
  <sortState xmlns:xlrd2="http://schemas.microsoft.com/office/spreadsheetml/2017/richdata2" ref="D11:D22">
    <sortCondition ref="D11:D22"/>
  </sortState>
  <mergeCells count="3">
    <mergeCell ref="B3:F4"/>
    <mergeCell ref="B5:F6"/>
    <mergeCell ref="B7:F7"/>
  </mergeCells>
  <phoneticPr fontId="12" type="noConversion"/>
  <pageMargins left="0.31496062992125984" right="0.51181102362204722" top="0.98425196850393704" bottom="0.98425196850393704" header="0.51181102362204722" footer="0.51181102362204722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3FFF-4A49-4D8D-9DE4-8503AF687D4E}">
  <sheetPr>
    <tabColor rgb="FFCCFFFF"/>
    <pageSetUpPr fitToPage="1"/>
  </sheetPr>
  <dimension ref="B1:R36"/>
  <sheetViews>
    <sheetView showGridLines="0" workbookViewId="0">
      <selection activeCell="I12" sqref="I12"/>
    </sheetView>
  </sheetViews>
  <sheetFormatPr baseColWidth="10" defaultColWidth="19.5" defaultRowHeight="18" customHeight="1" x14ac:dyDescent="0.3"/>
  <cols>
    <col min="1" max="1" width="6.796875" style="164" customWidth="1"/>
    <col min="2" max="2" width="5.69921875" style="164" customWidth="1"/>
    <col min="3" max="3" width="1.796875" style="164" bestFit="1" customWidth="1"/>
    <col min="4" max="4" width="5.69921875" style="164" bestFit="1" customWidth="1"/>
    <col min="5" max="7" width="20.796875" style="164" customWidth="1"/>
    <col min="8" max="16384" width="19.5" style="164"/>
  </cols>
  <sheetData>
    <row r="1" spans="2:18" ht="18" customHeight="1" x14ac:dyDescent="0.3">
      <c r="B1" s="6"/>
      <c r="C1" s="6"/>
      <c r="D1" s="6"/>
      <c r="E1" s="6"/>
      <c r="F1" s="6"/>
      <c r="G1" s="6"/>
    </row>
    <row r="2" spans="2:18" ht="19.95" customHeight="1" x14ac:dyDescent="0.3">
      <c r="B2" s="261" t="str">
        <f>[1]Tidsplan!B1</f>
        <v>NM Nasjonale Klasser Junior Miks og Menn</v>
      </c>
      <c r="C2" s="262"/>
      <c r="D2" s="262"/>
      <c r="E2" s="262"/>
      <c r="F2" s="262"/>
      <c r="G2" s="263"/>
    </row>
    <row r="3" spans="2:18" ht="19.95" customHeight="1" x14ac:dyDescent="0.3">
      <c r="B3" s="258" t="s">
        <v>103</v>
      </c>
      <c r="C3" s="259"/>
      <c r="D3" s="259"/>
      <c r="E3" s="259"/>
      <c r="F3" s="259"/>
      <c r="G3" s="260"/>
    </row>
    <row r="4" spans="2:18" ht="19.95" customHeight="1" x14ac:dyDescent="0.3">
      <c r="B4" s="264" t="s">
        <v>5</v>
      </c>
      <c r="C4" s="265"/>
      <c r="D4" s="266"/>
      <c r="E4" s="174" t="s">
        <v>2</v>
      </c>
      <c r="F4" s="174" t="s">
        <v>3</v>
      </c>
      <c r="G4" s="173" t="s">
        <v>4</v>
      </c>
    </row>
    <row r="5" spans="2:18" ht="18" customHeight="1" x14ac:dyDescent="0.3">
      <c r="B5" s="212">
        <v>0.75</v>
      </c>
      <c r="C5" s="210" t="s">
        <v>14</v>
      </c>
      <c r="D5" s="211">
        <v>0.75555555555555554</v>
      </c>
      <c r="E5" s="209" t="s">
        <v>1</v>
      </c>
      <c r="F5" s="254" t="s">
        <v>108</v>
      </c>
      <c r="G5" s="244" t="s">
        <v>79</v>
      </c>
      <c r="P5" s="171"/>
      <c r="Q5" s="172" t="s">
        <v>91</v>
      </c>
      <c r="R5" s="171"/>
    </row>
    <row r="6" spans="2:18" ht="18" customHeight="1" x14ac:dyDescent="0.3">
      <c r="B6" s="212">
        <v>0.75555555555555554</v>
      </c>
      <c r="C6" s="210" t="s">
        <v>14</v>
      </c>
      <c r="D6" s="211">
        <v>0.76111111111111107</v>
      </c>
      <c r="E6" s="198" t="s">
        <v>0</v>
      </c>
      <c r="F6" s="245"/>
      <c r="G6" s="245"/>
      <c r="P6" s="169" t="s">
        <v>49</v>
      </c>
      <c r="Q6" s="170" t="s">
        <v>1</v>
      </c>
      <c r="R6" s="167" t="s">
        <v>91</v>
      </c>
    </row>
    <row r="7" spans="2:18" ht="18" customHeight="1" x14ac:dyDescent="0.3">
      <c r="B7" s="212">
        <v>0.76111111111111096</v>
      </c>
      <c r="C7" s="210" t="s">
        <v>14</v>
      </c>
      <c r="D7" s="211">
        <v>0.76666666666666705</v>
      </c>
      <c r="E7" s="198" t="s">
        <v>79</v>
      </c>
      <c r="F7" s="199" t="s">
        <v>1</v>
      </c>
      <c r="G7" s="244" t="s">
        <v>108</v>
      </c>
      <c r="P7" s="169" t="s">
        <v>79</v>
      </c>
      <c r="Q7" s="170" t="s">
        <v>49</v>
      </c>
      <c r="R7" s="167" t="s">
        <v>1</v>
      </c>
    </row>
    <row r="8" spans="2:18" ht="18" customHeight="1" x14ac:dyDescent="0.3">
      <c r="B8" s="212">
        <v>0.76666666666666705</v>
      </c>
      <c r="C8" s="210" t="s">
        <v>14</v>
      </c>
      <c r="D8" s="211">
        <v>0.77222222222222203</v>
      </c>
      <c r="E8" s="205"/>
      <c r="F8" s="199" t="s">
        <v>0</v>
      </c>
      <c r="G8" s="245"/>
      <c r="P8" s="169" t="s">
        <v>1</v>
      </c>
      <c r="Q8" s="247" t="s">
        <v>79</v>
      </c>
      <c r="R8" s="167" t="s">
        <v>49</v>
      </c>
    </row>
    <row r="9" spans="2:18" ht="18" customHeight="1" x14ac:dyDescent="0.3">
      <c r="B9" s="212">
        <v>0.77222222222222203</v>
      </c>
      <c r="C9" s="210" t="s">
        <v>14</v>
      </c>
      <c r="D9" s="211">
        <v>0.77777777777777801</v>
      </c>
      <c r="E9" s="198" t="s">
        <v>108</v>
      </c>
      <c r="F9" s="254" t="s">
        <v>79</v>
      </c>
      <c r="G9" s="200" t="s">
        <v>1</v>
      </c>
      <c r="P9" s="169" t="s">
        <v>109</v>
      </c>
      <c r="Q9" s="249"/>
      <c r="R9" s="166"/>
    </row>
    <row r="10" spans="2:18" ht="18" customHeight="1" x14ac:dyDescent="0.3">
      <c r="B10" s="212">
        <v>0.77777777777777801</v>
      </c>
      <c r="C10" s="210" t="s">
        <v>14</v>
      </c>
      <c r="D10" s="211">
        <v>0.78333333333333299</v>
      </c>
      <c r="E10" s="205"/>
      <c r="F10" s="245"/>
      <c r="G10" s="200" t="s">
        <v>0</v>
      </c>
      <c r="P10" s="166"/>
      <c r="Q10" s="247" t="s">
        <v>109</v>
      </c>
      <c r="R10" s="251" t="s">
        <v>79</v>
      </c>
    </row>
    <row r="11" spans="2:18" ht="18" customHeight="1" x14ac:dyDescent="0.3">
      <c r="B11" s="212">
        <v>0.78333333333333299</v>
      </c>
      <c r="C11" s="210" t="s">
        <v>14</v>
      </c>
      <c r="D11" s="211">
        <v>0.78888888888888897</v>
      </c>
      <c r="E11" s="198" t="s">
        <v>49</v>
      </c>
      <c r="F11" s="254" t="s">
        <v>109</v>
      </c>
      <c r="G11" s="268" t="s">
        <v>65</v>
      </c>
      <c r="P11" s="169" t="s">
        <v>108</v>
      </c>
      <c r="Q11" s="249"/>
      <c r="R11" s="252"/>
    </row>
    <row r="12" spans="2:18" ht="18" customHeight="1" x14ac:dyDescent="0.3">
      <c r="B12" s="212">
        <v>0.78888888888888897</v>
      </c>
      <c r="C12" s="210" t="s">
        <v>14</v>
      </c>
      <c r="D12" s="211">
        <v>0.79444444444444395</v>
      </c>
      <c r="E12" s="205"/>
      <c r="F12" s="245"/>
      <c r="G12" s="245"/>
      <c r="P12" s="192" t="s">
        <v>84</v>
      </c>
      <c r="Q12" s="247" t="s">
        <v>108</v>
      </c>
      <c r="R12" s="251" t="s">
        <v>109</v>
      </c>
    </row>
    <row r="13" spans="2:18" ht="18" customHeight="1" x14ac:dyDescent="0.3">
      <c r="B13" s="212">
        <v>0.79444444444444395</v>
      </c>
      <c r="C13" s="210" t="s">
        <v>14</v>
      </c>
      <c r="D13" s="211">
        <v>0.8</v>
      </c>
      <c r="E13" s="213" t="s">
        <v>65</v>
      </c>
      <c r="F13" s="199" t="s">
        <v>49</v>
      </c>
      <c r="G13" s="244" t="s">
        <v>109</v>
      </c>
      <c r="P13" s="169" t="s">
        <v>0</v>
      </c>
      <c r="Q13" s="249"/>
      <c r="R13" s="252"/>
    </row>
    <row r="14" spans="2:18" ht="18" customHeight="1" x14ac:dyDescent="0.3">
      <c r="B14" s="212">
        <v>0.8</v>
      </c>
      <c r="C14" s="210" t="s">
        <v>14</v>
      </c>
      <c r="D14" s="211">
        <v>0.80555555555555503</v>
      </c>
      <c r="E14" s="205"/>
      <c r="F14" s="206" t="s">
        <v>84</v>
      </c>
      <c r="G14" s="245"/>
      <c r="P14" s="267" t="s">
        <v>50</v>
      </c>
      <c r="Q14" s="193" t="s">
        <v>84</v>
      </c>
      <c r="R14" s="251" t="s">
        <v>108</v>
      </c>
    </row>
    <row r="15" spans="2:18" ht="18" customHeight="1" x14ac:dyDescent="0.3">
      <c r="B15" s="212">
        <v>0.80555555555555503</v>
      </c>
      <c r="C15" s="210" t="s">
        <v>14</v>
      </c>
      <c r="D15" s="211">
        <v>0.81111111111111101</v>
      </c>
      <c r="E15" s="198" t="s">
        <v>109</v>
      </c>
      <c r="F15" s="246" t="s">
        <v>65</v>
      </c>
      <c r="G15" s="200" t="s">
        <v>49</v>
      </c>
      <c r="P15" s="252"/>
      <c r="Q15" s="170" t="s">
        <v>0</v>
      </c>
      <c r="R15" s="252"/>
    </row>
    <row r="16" spans="2:18" ht="18" customHeight="1" x14ac:dyDescent="0.3">
      <c r="B16" s="212">
        <v>0.81111111111111101</v>
      </c>
      <c r="C16" s="210" t="s">
        <v>14</v>
      </c>
      <c r="D16" s="211">
        <v>0.81666666666666599</v>
      </c>
      <c r="E16" s="205"/>
      <c r="F16" s="245"/>
      <c r="G16" s="207" t="s">
        <v>84</v>
      </c>
      <c r="P16" s="166"/>
      <c r="Q16" s="247" t="s">
        <v>50</v>
      </c>
      <c r="R16" s="167" t="s">
        <v>0</v>
      </c>
    </row>
    <row r="17" spans="2:18" ht="18" customHeight="1" x14ac:dyDescent="0.3">
      <c r="B17" s="212">
        <v>0.81666666666666599</v>
      </c>
      <c r="C17" s="210" t="s">
        <v>14</v>
      </c>
      <c r="D17" s="211">
        <v>0.82222222222222197</v>
      </c>
      <c r="E17" s="253" t="s">
        <v>50</v>
      </c>
      <c r="F17" s="254" t="s">
        <v>73</v>
      </c>
      <c r="G17" s="255" t="s">
        <v>102</v>
      </c>
      <c r="P17" s="169" t="s">
        <v>0</v>
      </c>
      <c r="Q17" s="248"/>
      <c r="R17" s="194" t="s">
        <v>84</v>
      </c>
    </row>
    <row r="18" spans="2:18" ht="18" customHeight="1" x14ac:dyDescent="0.3">
      <c r="B18" s="212">
        <v>0.82222222222222197</v>
      </c>
      <c r="C18" s="210" t="s">
        <v>14</v>
      </c>
      <c r="D18" s="211">
        <v>0.82777777777777795</v>
      </c>
      <c r="E18" s="245"/>
      <c r="F18" s="245"/>
      <c r="G18" s="244"/>
      <c r="P18" s="166"/>
      <c r="Q18" s="249"/>
      <c r="R18" s="167" t="s">
        <v>94</v>
      </c>
    </row>
    <row r="19" spans="2:18" ht="18" customHeight="1" x14ac:dyDescent="0.3">
      <c r="B19" s="212">
        <v>0.82777777777777795</v>
      </c>
      <c r="C19" s="210" t="s">
        <v>14</v>
      </c>
      <c r="D19" s="211">
        <v>0.83333333333333304</v>
      </c>
      <c r="E19" s="208" t="s">
        <v>84</v>
      </c>
      <c r="F19" s="254" t="s">
        <v>50</v>
      </c>
      <c r="G19" s="244"/>
      <c r="P19" s="166"/>
      <c r="Q19" s="168"/>
      <c r="R19" s="251" t="s">
        <v>50</v>
      </c>
    </row>
    <row r="20" spans="2:18" ht="18" customHeight="1" x14ac:dyDescent="0.3">
      <c r="B20" s="212">
        <v>0.83333333333333304</v>
      </c>
      <c r="C20" s="210" t="s">
        <v>14</v>
      </c>
      <c r="D20" s="211">
        <v>0.83888888888888902</v>
      </c>
      <c r="E20" s="256" t="s">
        <v>102</v>
      </c>
      <c r="F20" s="245"/>
      <c r="G20" s="244" t="s">
        <v>73</v>
      </c>
      <c r="P20" s="166"/>
      <c r="Q20" s="170" t="s">
        <v>94</v>
      </c>
      <c r="R20" s="273"/>
    </row>
    <row r="21" spans="2:18" ht="18" customHeight="1" x14ac:dyDescent="0.3">
      <c r="B21" s="212">
        <v>0.83888888888888902</v>
      </c>
      <c r="C21" s="210" t="s">
        <v>14</v>
      </c>
      <c r="D21" s="211">
        <v>0.844444444444444</v>
      </c>
      <c r="E21" s="253"/>
      <c r="F21" s="245"/>
      <c r="G21" s="245"/>
      <c r="P21" s="204" t="s">
        <v>65</v>
      </c>
      <c r="Q21" s="170" t="s">
        <v>90</v>
      </c>
      <c r="R21" s="252"/>
    </row>
    <row r="22" spans="2:18" ht="18" customHeight="1" x14ac:dyDescent="0.3">
      <c r="B22" s="212">
        <v>0.844444444444444</v>
      </c>
      <c r="C22" s="210" t="s">
        <v>14</v>
      </c>
      <c r="D22" s="211">
        <v>0.85</v>
      </c>
      <c r="E22" s="253"/>
      <c r="F22" s="257" t="s">
        <v>102</v>
      </c>
      <c r="G22" s="244" t="s">
        <v>50</v>
      </c>
      <c r="P22" s="169" t="s">
        <v>73</v>
      </c>
      <c r="Q22" s="168"/>
      <c r="R22" s="167" t="s">
        <v>90</v>
      </c>
    </row>
    <row r="23" spans="2:18" ht="18" customHeight="1" x14ac:dyDescent="0.3">
      <c r="B23" s="212">
        <v>0.85</v>
      </c>
      <c r="C23" s="210" t="s">
        <v>14</v>
      </c>
      <c r="D23" s="211">
        <v>0.85555555555555496</v>
      </c>
      <c r="E23" s="198" t="s">
        <v>73</v>
      </c>
      <c r="F23" s="254"/>
      <c r="G23" s="245"/>
      <c r="P23" s="166"/>
      <c r="Q23" s="271" t="s">
        <v>65</v>
      </c>
      <c r="R23" s="251" t="s">
        <v>73</v>
      </c>
    </row>
    <row r="24" spans="2:18" ht="18" customHeight="1" x14ac:dyDescent="0.3">
      <c r="B24" s="212">
        <v>0.85555555555555496</v>
      </c>
      <c r="C24" s="210" t="s">
        <v>14</v>
      </c>
      <c r="D24" s="211">
        <v>0.86111111111111005</v>
      </c>
      <c r="E24" s="201" t="s">
        <v>129</v>
      </c>
      <c r="F24" s="254"/>
      <c r="G24" s="245"/>
      <c r="P24" s="166"/>
      <c r="Q24" s="272"/>
      <c r="R24" s="252"/>
    </row>
    <row r="25" spans="2:18" ht="18" customHeight="1" x14ac:dyDescent="0.3">
      <c r="B25" s="212">
        <v>0.86111111111111105</v>
      </c>
      <c r="C25" s="210" t="s">
        <v>14</v>
      </c>
      <c r="D25" s="211">
        <v>0.86666666666666603</v>
      </c>
      <c r="E25" s="205"/>
      <c r="F25" s="199" t="s">
        <v>91</v>
      </c>
      <c r="G25" s="200" t="s">
        <v>90</v>
      </c>
      <c r="P25" s="166"/>
      <c r="Q25" s="247" t="s">
        <v>73</v>
      </c>
      <c r="R25" s="269" t="s">
        <v>65</v>
      </c>
    </row>
    <row r="26" spans="2:18" ht="18" customHeight="1" thickBot="1" x14ac:dyDescent="0.35">
      <c r="B26" s="212">
        <v>0.86666666666666603</v>
      </c>
      <c r="C26" s="210" t="s">
        <v>14</v>
      </c>
      <c r="D26" s="211">
        <v>0.87222222222222201</v>
      </c>
      <c r="E26" s="205"/>
      <c r="F26" s="202" t="s">
        <v>92</v>
      </c>
      <c r="G26" s="200" t="s">
        <v>94</v>
      </c>
      <c r="P26" s="165"/>
      <c r="Q26" s="250"/>
      <c r="R26" s="270"/>
    </row>
    <row r="27" spans="2:18" ht="18" customHeight="1" x14ac:dyDescent="0.3">
      <c r="B27" s="212">
        <v>0.87222222222222201</v>
      </c>
      <c r="C27" s="210" t="s">
        <v>14</v>
      </c>
      <c r="D27" s="211">
        <v>0.87777777777777799</v>
      </c>
      <c r="E27" s="205"/>
      <c r="F27" s="199" t="s">
        <v>90</v>
      </c>
      <c r="G27" s="200" t="s">
        <v>91</v>
      </c>
    </row>
    <row r="28" spans="2:18" ht="18" customHeight="1" x14ac:dyDescent="0.3">
      <c r="B28" s="212">
        <v>0.87777777777777699</v>
      </c>
      <c r="C28" s="210" t="s">
        <v>14</v>
      </c>
      <c r="D28" s="211">
        <v>0.88333333333333297</v>
      </c>
      <c r="E28" s="205"/>
      <c r="F28" s="199" t="s">
        <v>94</v>
      </c>
      <c r="G28" s="203" t="s">
        <v>92</v>
      </c>
      <c r="P28" s="274" t="s">
        <v>102</v>
      </c>
      <c r="Q28" s="277" t="s">
        <v>102</v>
      </c>
      <c r="R28" s="280" t="s">
        <v>102</v>
      </c>
    </row>
    <row r="29" spans="2:18" ht="18" customHeight="1" x14ac:dyDescent="0.3">
      <c r="P29" s="275"/>
      <c r="Q29" s="278"/>
      <c r="R29" s="281"/>
    </row>
    <row r="30" spans="2:18" ht="18" customHeight="1" x14ac:dyDescent="0.3">
      <c r="P30" s="276"/>
      <c r="Q30" s="279"/>
      <c r="R30" s="282"/>
    </row>
    <row r="31" spans="2:18" ht="18" customHeight="1" x14ac:dyDescent="0.3">
      <c r="P31" s="201" t="s">
        <v>129</v>
      </c>
      <c r="Q31" s="202" t="s">
        <v>92</v>
      </c>
      <c r="R31" s="203" t="s">
        <v>92</v>
      </c>
    </row>
    <row r="33" spans="5:6" ht="18" customHeight="1" x14ac:dyDescent="0.3">
      <c r="E33" s="164" t="s">
        <v>126</v>
      </c>
    </row>
    <row r="34" spans="5:6" ht="18" customHeight="1" x14ac:dyDescent="0.3">
      <c r="E34" s="164" t="s">
        <v>127</v>
      </c>
      <c r="F34" s="164" t="s">
        <v>128</v>
      </c>
    </row>
    <row r="35" spans="5:6" ht="18" customHeight="1" x14ac:dyDescent="0.3">
      <c r="E35" s="164" t="s">
        <v>129</v>
      </c>
      <c r="F35" s="164" t="s">
        <v>130</v>
      </c>
    </row>
    <row r="36" spans="5:6" ht="18" customHeight="1" x14ac:dyDescent="0.3">
      <c r="E36" s="164" t="s">
        <v>131</v>
      </c>
    </row>
  </sheetData>
  <mergeCells count="35">
    <mergeCell ref="P28:P30"/>
    <mergeCell ref="Q28:Q30"/>
    <mergeCell ref="R28:R30"/>
    <mergeCell ref="B3:G3"/>
    <mergeCell ref="B2:G2"/>
    <mergeCell ref="B4:D4"/>
    <mergeCell ref="R14:R15"/>
    <mergeCell ref="P14:P15"/>
    <mergeCell ref="R12:R13"/>
    <mergeCell ref="Q8:Q9"/>
    <mergeCell ref="R10:R11"/>
    <mergeCell ref="Q10:Q11"/>
    <mergeCell ref="Q12:Q13"/>
    <mergeCell ref="F5:F6"/>
    <mergeCell ref="G5:G6"/>
    <mergeCell ref="G7:G8"/>
    <mergeCell ref="F9:F10"/>
    <mergeCell ref="F11:F12"/>
    <mergeCell ref="G11:G12"/>
    <mergeCell ref="E17:E18"/>
    <mergeCell ref="F17:F18"/>
    <mergeCell ref="G17:G19"/>
    <mergeCell ref="E20:E22"/>
    <mergeCell ref="G20:G21"/>
    <mergeCell ref="G22:G24"/>
    <mergeCell ref="F19:F21"/>
    <mergeCell ref="F22:F24"/>
    <mergeCell ref="G13:G14"/>
    <mergeCell ref="F15:F16"/>
    <mergeCell ref="Q16:Q18"/>
    <mergeCell ref="Q25:Q26"/>
    <mergeCell ref="R23:R24"/>
    <mergeCell ref="R25:R26"/>
    <mergeCell ref="Q23:Q24"/>
    <mergeCell ref="R19:R21"/>
  </mergeCells>
  <phoneticPr fontId="12" type="noConversion"/>
  <pageMargins left="0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AA4"/>
    <pageSetUpPr fitToPage="1"/>
  </sheetPr>
  <dimension ref="B2:V53"/>
  <sheetViews>
    <sheetView showGridLines="0" topLeftCell="A5" zoomScale="90" zoomScaleNormal="90" zoomScalePageLayoutView="90" workbookViewId="0">
      <selection activeCell="B13" sqref="B13:D13"/>
    </sheetView>
  </sheetViews>
  <sheetFormatPr baseColWidth="10" defaultColWidth="10.796875" defaultRowHeight="13.8" x14ac:dyDescent="0.25"/>
  <cols>
    <col min="1" max="1" width="10.796875" style="1"/>
    <col min="2" max="2" width="6.69921875" style="2" customWidth="1"/>
    <col min="3" max="3" width="1.796875" style="2" bestFit="1" customWidth="1"/>
    <col min="4" max="4" width="6.69921875" style="2" customWidth="1"/>
    <col min="5" max="6" width="18.296875" style="1" customWidth="1"/>
    <col min="7" max="7" width="3.296875" style="1" customWidth="1"/>
    <col min="8" max="8" width="15.69921875" style="1" customWidth="1"/>
    <col min="9" max="10" width="10.796875" style="1" customWidth="1"/>
    <col min="11" max="12" width="7.796875" style="1" customWidth="1"/>
    <col min="13" max="15" width="16.796875" style="1" customWidth="1"/>
    <col min="16" max="16" width="13.796875" style="1" customWidth="1"/>
    <col min="17" max="19" width="13.296875" style="1" customWidth="1"/>
    <col min="20" max="20" width="11.796875" style="1" customWidth="1"/>
    <col min="21" max="16384" width="10.796875" style="1"/>
  </cols>
  <sheetData>
    <row r="2" spans="2:17" ht="15" customHeight="1" x14ac:dyDescent="0.25">
      <c r="B2" s="302" t="str">
        <f>Tidsplan!B1</f>
        <v>NM Nasjonale Klasser Junior Miks og Menn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4"/>
    </row>
    <row r="3" spans="2:17" ht="15" customHeight="1" x14ac:dyDescent="0.25">
      <c r="B3" s="305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</row>
    <row r="4" spans="2:17" ht="15" customHeight="1" x14ac:dyDescent="0.25">
      <c r="B4" s="305" t="s">
        <v>105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7"/>
    </row>
    <row r="5" spans="2:17" ht="15" customHeight="1" x14ac:dyDescent="0.25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10"/>
    </row>
    <row r="6" spans="2:17" x14ac:dyDescent="0.25">
      <c r="F6" s="2"/>
      <c r="G6" s="2"/>
    </row>
    <row r="7" spans="2:17" x14ac:dyDescent="0.25">
      <c r="F7" s="2"/>
      <c r="G7" s="2"/>
    </row>
    <row r="8" spans="2:17" ht="15" customHeight="1" x14ac:dyDescent="0.25">
      <c r="B8" s="311" t="s">
        <v>98</v>
      </c>
      <c r="C8" s="312"/>
      <c r="D8" s="312"/>
      <c r="E8" s="312"/>
      <c r="F8" s="313"/>
      <c r="G8" s="2"/>
      <c r="H8" s="35" t="s">
        <v>8</v>
      </c>
      <c r="J8" s="321" t="s">
        <v>18</v>
      </c>
      <c r="K8" s="318" t="s">
        <v>9</v>
      </c>
      <c r="L8" s="319"/>
      <c r="M8" s="319"/>
      <c r="N8" s="319"/>
      <c r="O8" s="320"/>
      <c r="P8" s="52"/>
    </row>
    <row r="9" spans="2:17" x14ac:dyDescent="0.25">
      <c r="B9" s="314">
        <v>0.33333333333333331</v>
      </c>
      <c r="C9" s="315"/>
      <c r="D9" s="315"/>
      <c r="E9" s="316" t="s">
        <v>7</v>
      </c>
      <c r="F9" s="317"/>
      <c r="G9" s="2"/>
      <c r="H9" s="145" t="s">
        <v>70</v>
      </c>
      <c r="J9" s="322"/>
      <c r="K9" s="14" t="s">
        <v>10</v>
      </c>
      <c r="L9" s="14" t="s">
        <v>11</v>
      </c>
      <c r="M9" s="35" t="s">
        <v>2</v>
      </c>
      <c r="N9" s="35" t="s">
        <v>3</v>
      </c>
      <c r="O9" s="35" t="s">
        <v>4</v>
      </c>
      <c r="Q9" s="92"/>
    </row>
    <row r="10" spans="2:17" ht="16.05" customHeight="1" x14ac:dyDescent="0.3">
      <c r="B10" s="283">
        <f>B11-B43</f>
        <v>0.36805555555555558</v>
      </c>
      <c r="C10" s="284"/>
      <c r="D10" s="284"/>
      <c r="E10" s="285" t="s">
        <v>19</v>
      </c>
      <c r="F10" s="286"/>
      <c r="G10" s="2"/>
      <c r="H10" s="146" t="s">
        <v>94</v>
      </c>
      <c r="J10" s="289" t="s">
        <v>17</v>
      </c>
      <c r="K10" s="98">
        <f>B13</f>
        <v>0.45833333333333331</v>
      </c>
      <c r="L10" s="99">
        <v>1</v>
      </c>
      <c r="M10" s="74"/>
      <c r="N10" s="75" t="s">
        <v>67</v>
      </c>
      <c r="O10" s="76"/>
      <c r="P10"/>
      <c r="Q10" s="92"/>
    </row>
    <row r="11" spans="2:17" x14ac:dyDescent="0.25">
      <c r="B11" s="287">
        <f>B25</f>
        <v>0.3888888888888889</v>
      </c>
      <c r="C11" s="288"/>
      <c r="D11" s="288"/>
      <c r="E11" s="297" t="s">
        <v>96</v>
      </c>
      <c r="F11" s="286"/>
      <c r="G11" s="2"/>
      <c r="H11" s="146" t="s">
        <v>75</v>
      </c>
      <c r="J11" s="290"/>
      <c r="K11" s="96">
        <f t="shared" ref="K11:K35" si="0">$B$41+K10</f>
        <v>0.46041666666666664</v>
      </c>
      <c r="L11" s="97">
        <f>L10+1</f>
        <v>2</v>
      </c>
      <c r="M11" s="73"/>
      <c r="N11" s="72"/>
      <c r="O11" s="77" t="s">
        <v>75</v>
      </c>
      <c r="Q11" s="92"/>
    </row>
    <row r="12" spans="2:17" ht="15.6" x14ac:dyDescent="0.3">
      <c r="B12" s="287">
        <v>0.44791666666666669</v>
      </c>
      <c r="C12" s="288"/>
      <c r="D12" s="288"/>
      <c r="E12" s="47" t="s">
        <v>41</v>
      </c>
      <c r="F12" s="48"/>
      <c r="G12" s="2"/>
      <c r="H12" s="146" t="s">
        <v>54</v>
      </c>
      <c r="J12" s="290"/>
      <c r="K12" s="96">
        <f t="shared" si="0"/>
        <v>0.46249999999999997</v>
      </c>
      <c r="L12" s="97">
        <f t="shared" ref="L12:L35" si="1">L11+1</f>
        <v>3</v>
      </c>
      <c r="M12" s="73"/>
      <c r="N12" s="70" t="s">
        <v>76</v>
      </c>
      <c r="O12" s="78"/>
      <c r="P12"/>
      <c r="Q12" s="92"/>
    </row>
    <row r="13" spans="2:17" x14ac:dyDescent="0.25">
      <c r="B13" s="298">
        <v>0.45833333333333331</v>
      </c>
      <c r="C13" s="299"/>
      <c r="D13" s="299"/>
      <c r="E13" s="8" t="s">
        <v>45</v>
      </c>
      <c r="F13" s="12"/>
      <c r="H13" s="146" t="s">
        <v>91</v>
      </c>
      <c r="J13" s="290"/>
      <c r="K13" s="96">
        <f t="shared" si="0"/>
        <v>0.46458333333333329</v>
      </c>
      <c r="L13" s="97">
        <f t="shared" si="1"/>
        <v>4</v>
      </c>
      <c r="M13" s="72"/>
      <c r="N13" s="73"/>
      <c r="O13" s="77" t="s">
        <v>70</v>
      </c>
      <c r="Q13" s="92"/>
    </row>
    <row r="14" spans="2:17" x14ac:dyDescent="0.25">
      <c r="B14" s="300"/>
      <c r="C14" s="300"/>
      <c r="D14" s="300"/>
      <c r="E14" s="55"/>
      <c r="F14" s="57"/>
      <c r="H14" s="146" t="s">
        <v>93</v>
      </c>
      <c r="J14" s="290"/>
      <c r="K14" s="96">
        <f t="shared" si="0"/>
        <v>0.46666666666666662</v>
      </c>
      <c r="L14" s="97">
        <f t="shared" si="1"/>
        <v>5</v>
      </c>
      <c r="M14" s="73"/>
      <c r="N14" s="70" t="s">
        <v>83</v>
      </c>
      <c r="O14" s="79"/>
      <c r="Q14" s="92"/>
    </row>
    <row r="15" spans="2:17" x14ac:dyDescent="0.25">
      <c r="B15" s="301"/>
      <c r="C15" s="301"/>
      <c r="D15" s="301"/>
      <c r="E15" s="56"/>
      <c r="F15" s="56"/>
      <c r="H15" s="146" t="s">
        <v>90</v>
      </c>
      <c r="J15" s="290"/>
      <c r="K15" s="96">
        <f t="shared" si="0"/>
        <v>0.46874999999999994</v>
      </c>
      <c r="L15" s="97">
        <f t="shared" si="1"/>
        <v>6</v>
      </c>
      <c r="M15" s="73"/>
      <c r="N15" s="73"/>
      <c r="O15" s="77" t="s">
        <v>93</v>
      </c>
      <c r="Q15" s="92"/>
    </row>
    <row r="16" spans="2:17" ht="15.6" x14ac:dyDescent="0.3">
      <c r="B16" s="301"/>
      <c r="C16" s="301"/>
      <c r="D16" s="301"/>
      <c r="E16" s="56"/>
      <c r="F16" s="56"/>
      <c r="H16" s="146" t="s">
        <v>86</v>
      </c>
      <c r="J16" s="290"/>
      <c r="K16" s="96">
        <f t="shared" si="0"/>
        <v>0.47083333333333327</v>
      </c>
      <c r="L16" s="97">
        <f t="shared" si="1"/>
        <v>7</v>
      </c>
      <c r="M16" s="72"/>
      <c r="N16" s="71" t="s">
        <v>75</v>
      </c>
      <c r="O16" s="79"/>
      <c r="P16"/>
    </row>
    <row r="17" spans="2:22" ht="15.6" x14ac:dyDescent="0.3">
      <c r="B17" s="300"/>
      <c r="C17" s="300"/>
      <c r="D17" s="300"/>
      <c r="E17" s="55"/>
      <c r="F17" s="57"/>
      <c r="H17" s="146" t="s">
        <v>48</v>
      </c>
      <c r="J17" s="290"/>
      <c r="K17" s="96">
        <f t="shared" si="0"/>
        <v>0.4729166666666666</v>
      </c>
      <c r="L17" s="97">
        <f t="shared" si="1"/>
        <v>8</v>
      </c>
      <c r="M17" s="73"/>
      <c r="N17" s="72"/>
      <c r="O17" s="80" t="s">
        <v>67</v>
      </c>
      <c r="P17"/>
    </row>
    <row r="18" spans="2:22" ht="15.6" x14ac:dyDescent="0.3">
      <c r="H18" s="146" t="s">
        <v>89</v>
      </c>
      <c r="J18" s="290"/>
      <c r="K18" s="96">
        <f t="shared" si="0"/>
        <v>0.47499999999999992</v>
      </c>
      <c r="L18" s="97">
        <f t="shared" si="1"/>
        <v>9</v>
      </c>
      <c r="M18" s="73"/>
      <c r="N18" s="71" t="s">
        <v>70</v>
      </c>
      <c r="O18" s="78"/>
      <c r="P18"/>
    </row>
    <row r="19" spans="2:22" x14ac:dyDescent="0.25">
      <c r="E19" s="30"/>
      <c r="H19" s="147" t="s">
        <v>76</v>
      </c>
      <c r="I19" s="5"/>
      <c r="J19" s="290"/>
      <c r="K19" s="96">
        <f t="shared" si="0"/>
        <v>0.47708333333333325</v>
      </c>
      <c r="L19" s="97">
        <f t="shared" si="1"/>
        <v>10</v>
      </c>
      <c r="M19" s="72"/>
      <c r="N19" s="73"/>
      <c r="O19" s="80" t="s">
        <v>76</v>
      </c>
    </row>
    <row r="20" spans="2:22" x14ac:dyDescent="0.25">
      <c r="H20" s="147" t="s">
        <v>67</v>
      </c>
      <c r="I20" s="5"/>
      <c r="J20" s="290"/>
      <c r="K20" s="96">
        <f t="shared" si="0"/>
        <v>0.47916666666666657</v>
      </c>
      <c r="L20" s="97">
        <f t="shared" si="1"/>
        <v>11</v>
      </c>
      <c r="M20" s="73"/>
      <c r="N20" s="71" t="s">
        <v>93</v>
      </c>
      <c r="O20" s="79"/>
    </row>
    <row r="21" spans="2:22" ht="15.6" x14ac:dyDescent="0.3">
      <c r="H21" s="148" t="s">
        <v>83</v>
      </c>
      <c r="I21" s="5"/>
      <c r="J21" s="290"/>
      <c r="K21" s="96">
        <f t="shared" si="0"/>
        <v>0.4812499999999999</v>
      </c>
      <c r="L21" s="97">
        <f t="shared" si="1"/>
        <v>12</v>
      </c>
      <c r="M21" s="73"/>
      <c r="N21" s="73"/>
      <c r="O21" s="80" t="s">
        <v>83</v>
      </c>
      <c r="P21"/>
    </row>
    <row r="22" spans="2:22" ht="15.6" x14ac:dyDescent="0.3">
      <c r="I22" s="5"/>
      <c r="J22" s="290"/>
      <c r="K22" s="96">
        <f t="shared" si="0"/>
        <v>0.48333333333333323</v>
      </c>
      <c r="L22" s="97">
        <f t="shared" si="1"/>
        <v>13</v>
      </c>
      <c r="M22" s="72"/>
      <c r="N22" s="71" t="s">
        <v>91</v>
      </c>
      <c r="O22" s="79"/>
      <c r="P22"/>
      <c r="T22"/>
      <c r="U22"/>
      <c r="V22"/>
    </row>
    <row r="23" spans="2:22" ht="15.6" x14ac:dyDescent="0.3">
      <c r="B23" s="292" t="s">
        <v>97</v>
      </c>
      <c r="C23" s="293"/>
      <c r="D23" s="293"/>
      <c r="E23" s="293"/>
      <c r="F23" s="293"/>
      <c r="G23" s="293"/>
      <c r="H23" s="294"/>
      <c r="I23" s="5"/>
      <c r="J23" s="290"/>
      <c r="K23" s="96">
        <f t="shared" si="0"/>
        <v>0.48541666666666655</v>
      </c>
      <c r="L23" s="97">
        <f t="shared" si="1"/>
        <v>14</v>
      </c>
      <c r="M23" s="73"/>
      <c r="N23" s="72"/>
      <c r="O23" s="80" t="s">
        <v>48</v>
      </c>
      <c r="S23" s="33"/>
      <c r="T23"/>
      <c r="U23"/>
      <c r="V23"/>
    </row>
    <row r="24" spans="2:22" ht="15.6" x14ac:dyDescent="0.3">
      <c r="B24" s="292" t="s">
        <v>5</v>
      </c>
      <c r="C24" s="293"/>
      <c r="D24" s="294"/>
      <c r="E24" s="142" t="s">
        <v>2</v>
      </c>
      <c r="F24" s="139" t="s">
        <v>3</v>
      </c>
      <c r="G24" s="295" t="s">
        <v>4</v>
      </c>
      <c r="H24" s="296"/>
      <c r="I24" s="5"/>
      <c r="J24" s="290"/>
      <c r="K24" s="96">
        <f t="shared" si="0"/>
        <v>0.48749999999999988</v>
      </c>
      <c r="L24" s="97">
        <f t="shared" si="1"/>
        <v>15</v>
      </c>
      <c r="M24" s="73"/>
      <c r="N24" s="71" t="s">
        <v>94</v>
      </c>
      <c r="O24" s="78"/>
      <c r="S24" s="33"/>
      <c r="T24"/>
      <c r="U24"/>
      <c r="V24"/>
    </row>
    <row r="25" spans="2:22" ht="15" customHeight="1" x14ac:dyDescent="0.3">
      <c r="B25" s="87">
        <v>0.3888888888888889</v>
      </c>
      <c r="C25" s="88" t="s">
        <v>14</v>
      </c>
      <c r="D25" s="140">
        <f t="shared" ref="D25:D37" si="2">B25+$B$42</f>
        <v>0.39305555555555555</v>
      </c>
      <c r="E25" s="143"/>
      <c r="F25" s="75" t="s">
        <v>67</v>
      </c>
      <c r="G25" s="75" t="s">
        <v>75</v>
      </c>
      <c r="H25" s="144"/>
      <c r="I25" s="5"/>
      <c r="J25" s="290"/>
      <c r="K25" s="96">
        <f t="shared" si="0"/>
        <v>0.4895833333333332</v>
      </c>
      <c r="L25" s="97">
        <f t="shared" si="1"/>
        <v>16</v>
      </c>
      <c r="M25" s="72"/>
      <c r="N25" s="73"/>
      <c r="O25" s="80" t="s">
        <v>86</v>
      </c>
      <c r="P25"/>
      <c r="S25" s="33"/>
      <c r="T25"/>
      <c r="U25"/>
      <c r="V25"/>
    </row>
    <row r="26" spans="2:22" ht="15" customHeight="1" x14ac:dyDescent="0.3">
      <c r="B26" s="89">
        <f t="shared" ref="B26:B37" si="3">B25+$B$42</f>
        <v>0.39305555555555555</v>
      </c>
      <c r="C26" s="13" t="s">
        <v>14</v>
      </c>
      <c r="D26" s="53">
        <f t="shared" si="2"/>
        <v>0.3972222222222222</v>
      </c>
      <c r="E26" s="137"/>
      <c r="F26" s="70" t="s">
        <v>76</v>
      </c>
      <c r="G26" s="70" t="s">
        <v>70</v>
      </c>
      <c r="H26" s="77"/>
      <c r="I26" s="5"/>
      <c r="J26" s="290"/>
      <c r="K26" s="96">
        <f t="shared" si="0"/>
        <v>0.49166666666666653</v>
      </c>
      <c r="L26" s="97">
        <f t="shared" si="1"/>
        <v>17</v>
      </c>
      <c r="M26" s="73"/>
      <c r="N26" s="71" t="s">
        <v>54</v>
      </c>
      <c r="O26" s="79"/>
      <c r="P26"/>
      <c r="S26" s="33"/>
      <c r="T26"/>
      <c r="U26"/>
      <c r="V26"/>
    </row>
    <row r="27" spans="2:22" ht="15.6" x14ac:dyDescent="0.3">
      <c r="B27" s="89">
        <f t="shared" si="3"/>
        <v>0.3972222222222222</v>
      </c>
      <c r="C27" s="13" t="s">
        <v>14</v>
      </c>
      <c r="D27" s="53">
        <f t="shared" si="2"/>
        <v>0.40138888888888885</v>
      </c>
      <c r="E27" s="137"/>
      <c r="F27" s="70" t="s">
        <v>83</v>
      </c>
      <c r="G27" s="70" t="s">
        <v>93</v>
      </c>
      <c r="H27" s="77"/>
      <c r="I27" s="5"/>
      <c r="J27" s="290"/>
      <c r="K27" s="96">
        <f t="shared" si="0"/>
        <v>0.49374999999999986</v>
      </c>
      <c r="L27" s="97">
        <f t="shared" si="1"/>
        <v>18</v>
      </c>
      <c r="M27" s="73"/>
      <c r="N27" s="73"/>
      <c r="O27" s="80" t="s">
        <v>90</v>
      </c>
      <c r="P27"/>
      <c r="S27" s="33"/>
      <c r="T27"/>
      <c r="U27"/>
      <c r="V27"/>
    </row>
    <row r="28" spans="2:22" ht="15" customHeight="1" x14ac:dyDescent="0.3">
      <c r="B28" s="89">
        <f t="shared" si="3"/>
        <v>0.40138888888888885</v>
      </c>
      <c r="C28" s="13" t="s">
        <v>14</v>
      </c>
      <c r="D28" s="53">
        <f t="shared" si="2"/>
        <v>0.4055555555555555</v>
      </c>
      <c r="E28" s="137"/>
      <c r="F28" s="71" t="s">
        <v>75</v>
      </c>
      <c r="G28" s="71" t="s">
        <v>67</v>
      </c>
      <c r="H28" s="80"/>
      <c r="I28" s="5"/>
      <c r="J28" s="290"/>
      <c r="K28" s="96">
        <f t="shared" si="0"/>
        <v>0.49583333333333318</v>
      </c>
      <c r="L28" s="97">
        <f t="shared" si="1"/>
        <v>19</v>
      </c>
      <c r="M28" s="72"/>
      <c r="N28" s="71" t="s">
        <v>89</v>
      </c>
      <c r="O28" s="79"/>
      <c r="S28" s="33"/>
      <c r="U28"/>
      <c r="V28"/>
    </row>
    <row r="29" spans="2:22" ht="15.6" x14ac:dyDescent="0.3">
      <c r="B29" s="89">
        <f t="shared" si="3"/>
        <v>0.4055555555555555</v>
      </c>
      <c r="C29" s="13" t="s">
        <v>14</v>
      </c>
      <c r="D29" s="53">
        <f t="shared" si="2"/>
        <v>0.40972222222222215</v>
      </c>
      <c r="E29" s="137"/>
      <c r="F29" s="71" t="s">
        <v>70</v>
      </c>
      <c r="G29" s="71" t="s">
        <v>76</v>
      </c>
      <c r="H29" s="80"/>
      <c r="I29" s="5"/>
      <c r="J29" s="290"/>
      <c r="K29" s="96">
        <f t="shared" si="0"/>
        <v>0.49791666666666651</v>
      </c>
      <c r="L29" s="97">
        <f t="shared" si="1"/>
        <v>20</v>
      </c>
      <c r="M29" s="73"/>
      <c r="N29" s="72"/>
      <c r="O29" s="80" t="s">
        <v>91</v>
      </c>
      <c r="S29" s="33"/>
      <c r="U29"/>
      <c r="V29"/>
    </row>
    <row r="30" spans="2:22" ht="16.05" customHeight="1" x14ac:dyDescent="0.3">
      <c r="B30" s="89">
        <f t="shared" si="3"/>
        <v>0.40972222222222215</v>
      </c>
      <c r="C30" s="13" t="s">
        <v>14</v>
      </c>
      <c r="D30" s="53">
        <f t="shared" si="2"/>
        <v>0.41388888888888881</v>
      </c>
      <c r="E30" s="137"/>
      <c r="F30" s="71" t="s">
        <v>93</v>
      </c>
      <c r="G30" s="71" t="s">
        <v>83</v>
      </c>
      <c r="H30" s="80"/>
      <c r="I30" s="5"/>
      <c r="J30" s="290"/>
      <c r="K30" s="96">
        <f t="shared" si="0"/>
        <v>0.49999999999999983</v>
      </c>
      <c r="L30" s="97">
        <f t="shared" si="1"/>
        <v>21</v>
      </c>
      <c r="M30" s="72"/>
      <c r="N30" s="71" t="s">
        <v>48</v>
      </c>
      <c r="O30" s="79"/>
      <c r="P30"/>
      <c r="S30" s="33"/>
      <c r="V30"/>
    </row>
    <row r="31" spans="2:22" x14ac:dyDescent="0.25">
      <c r="B31" s="89">
        <f t="shared" si="3"/>
        <v>0.41388888888888881</v>
      </c>
      <c r="C31" s="13" t="s">
        <v>14</v>
      </c>
      <c r="D31" s="53">
        <f t="shared" si="2"/>
        <v>0.41805555555555546</v>
      </c>
      <c r="E31" s="137"/>
      <c r="F31" s="71" t="s">
        <v>91</v>
      </c>
      <c r="G31" s="71" t="s">
        <v>48</v>
      </c>
      <c r="H31" s="80"/>
      <c r="I31" s="5"/>
      <c r="J31" s="290"/>
      <c r="K31" s="96">
        <f t="shared" si="0"/>
        <v>0.50208333333333321</v>
      </c>
      <c r="L31" s="97">
        <f t="shared" si="1"/>
        <v>22</v>
      </c>
      <c r="M31" s="72"/>
      <c r="N31" s="73"/>
      <c r="O31" s="80" t="s">
        <v>94</v>
      </c>
      <c r="S31" s="33"/>
    </row>
    <row r="32" spans="2:22" ht="16.05" customHeight="1" x14ac:dyDescent="0.3">
      <c r="B32" s="89">
        <f t="shared" si="3"/>
        <v>0.41805555555555546</v>
      </c>
      <c r="C32" s="13" t="s">
        <v>14</v>
      </c>
      <c r="D32" s="53">
        <f t="shared" si="2"/>
        <v>0.42222222222222211</v>
      </c>
      <c r="E32" s="137"/>
      <c r="F32" s="71" t="s">
        <v>94</v>
      </c>
      <c r="G32" s="71" t="s">
        <v>86</v>
      </c>
      <c r="H32" s="80"/>
      <c r="J32" s="290"/>
      <c r="K32" s="96">
        <f t="shared" si="0"/>
        <v>0.50416666666666654</v>
      </c>
      <c r="L32" s="97">
        <f t="shared" si="1"/>
        <v>23</v>
      </c>
      <c r="M32" s="73"/>
      <c r="N32" s="71" t="s">
        <v>86</v>
      </c>
      <c r="O32" s="79"/>
      <c r="P32"/>
      <c r="S32" s="33"/>
    </row>
    <row r="33" spans="2:19" ht="16.05" customHeight="1" x14ac:dyDescent="0.3">
      <c r="B33" s="89">
        <f t="shared" si="3"/>
        <v>0.42222222222222211</v>
      </c>
      <c r="C33" s="13" t="s">
        <v>14</v>
      </c>
      <c r="D33" s="53">
        <f t="shared" si="2"/>
        <v>0.42638888888888876</v>
      </c>
      <c r="E33" s="137"/>
      <c r="F33" s="71" t="s">
        <v>54</v>
      </c>
      <c r="G33" s="71" t="s">
        <v>90</v>
      </c>
      <c r="H33" s="80"/>
      <c r="J33" s="290"/>
      <c r="K33" s="96">
        <f t="shared" si="0"/>
        <v>0.50624999999999987</v>
      </c>
      <c r="L33" s="97">
        <f t="shared" si="1"/>
        <v>24</v>
      </c>
      <c r="M33" s="73"/>
      <c r="N33" s="73"/>
      <c r="O33" s="80" t="s">
        <v>54</v>
      </c>
      <c r="P33"/>
      <c r="S33" s="33"/>
    </row>
    <row r="34" spans="2:19" ht="16.05" customHeight="1" x14ac:dyDescent="0.3">
      <c r="B34" s="89">
        <f t="shared" si="3"/>
        <v>0.42638888888888876</v>
      </c>
      <c r="C34" s="13" t="s">
        <v>14</v>
      </c>
      <c r="D34" s="53">
        <f t="shared" si="2"/>
        <v>0.43055555555555541</v>
      </c>
      <c r="E34" s="137"/>
      <c r="F34" s="71" t="s">
        <v>89</v>
      </c>
      <c r="G34" s="71" t="s">
        <v>91</v>
      </c>
      <c r="H34" s="80"/>
      <c r="J34" s="290"/>
      <c r="K34" s="96">
        <f t="shared" si="0"/>
        <v>0.50833333333333319</v>
      </c>
      <c r="L34" s="97">
        <f t="shared" si="1"/>
        <v>25</v>
      </c>
      <c r="M34" s="72"/>
      <c r="N34" s="71" t="s">
        <v>90</v>
      </c>
      <c r="O34" s="79"/>
      <c r="P34"/>
      <c r="S34" s="33"/>
    </row>
    <row r="35" spans="2:19" ht="16.05" customHeight="1" x14ac:dyDescent="0.25">
      <c r="B35" s="89">
        <f t="shared" si="3"/>
        <v>0.43055555555555541</v>
      </c>
      <c r="C35" s="13" t="s">
        <v>14</v>
      </c>
      <c r="D35" s="53">
        <f t="shared" si="2"/>
        <v>0.43472222222222207</v>
      </c>
      <c r="E35" s="137"/>
      <c r="F35" s="71" t="s">
        <v>48</v>
      </c>
      <c r="G35" s="71" t="s">
        <v>94</v>
      </c>
      <c r="H35" s="80"/>
      <c r="J35" s="291"/>
      <c r="K35" s="105">
        <f t="shared" si="0"/>
        <v>0.51041666666666652</v>
      </c>
      <c r="L35" s="106">
        <f t="shared" si="1"/>
        <v>26</v>
      </c>
      <c r="M35" s="81"/>
      <c r="N35" s="82"/>
      <c r="O35" s="83" t="s">
        <v>89</v>
      </c>
      <c r="S35" s="33"/>
    </row>
    <row r="36" spans="2:19" ht="15.45" customHeight="1" x14ac:dyDescent="0.3">
      <c r="B36" s="89">
        <f t="shared" si="3"/>
        <v>0.43472222222222207</v>
      </c>
      <c r="C36" s="13" t="s">
        <v>14</v>
      </c>
      <c r="D36" s="53">
        <f t="shared" si="2"/>
        <v>0.43888888888888872</v>
      </c>
      <c r="E36" s="137"/>
      <c r="F36" s="71" t="s">
        <v>86</v>
      </c>
      <c r="G36" s="71" t="s">
        <v>54</v>
      </c>
      <c r="H36" s="80"/>
      <c r="K36" s="33"/>
      <c r="M36" s="33"/>
      <c r="N36" s="33"/>
      <c r="O36" s="33"/>
      <c r="P36"/>
      <c r="S36" s="33"/>
    </row>
    <row r="37" spans="2:19" ht="15.45" customHeight="1" x14ac:dyDescent="0.3">
      <c r="B37" s="90">
        <f t="shared" si="3"/>
        <v>0.43888888888888872</v>
      </c>
      <c r="C37" s="91" t="s">
        <v>14</v>
      </c>
      <c r="D37" s="141">
        <f t="shared" si="2"/>
        <v>0.44305555555555537</v>
      </c>
      <c r="E37" s="138"/>
      <c r="F37" s="132" t="s">
        <v>90</v>
      </c>
      <c r="G37" s="132" t="s">
        <v>89</v>
      </c>
      <c r="H37" s="83"/>
      <c r="J37" s="42"/>
      <c r="P37"/>
    </row>
    <row r="38" spans="2:19" ht="15.45" customHeight="1" x14ac:dyDescent="0.25">
      <c r="B38" s="1"/>
      <c r="C38" s="1"/>
      <c r="D38" s="1"/>
      <c r="J38" s="42"/>
    </row>
    <row r="39" spans="2:19" ht="15.45" customHeight="1" x14ac:dyDescent="0.25">
      <c r="J39" s="42"/>
      <c r="K39" s="40"/>
      <c r="L39" s="41"/>
      <c r="M39" s="33"/>
      <c r="N39" s="43"/>
      <c r="O39" s="33"/>
    </row>
    <row r="40" spans="2:19" ht="15.45" customHeight="1" x14ac:dyDescent="0.25">
      <c r="J40" s="42"/>
      <c r="K40" s="40"/>
      <c r="L40" s="41"/>
      <c r="M40" s="33"/>
      <c r="N40" s="33"/>
      <c r="O40" s="43"/>
    </row>
    <row r="41" spans="2:19" ht="15.45" customHeight="1" x14ac:dyDescent="0.25">
      <c r="B41" s="27">
        <v>2.0833333333333333E-3</v>
      </c>
      <c r="C41" s="28"/>
      <c r="D41" s="29" t="s">
        <v>23</v>
      </c>
      <c r="I41" s="5"/>
      <c r="J41" s="42"/>
      <c r="K41" s="40"/>
      <c r="L41" s="41"/>
      <c r="M41" s="43"/>
      <c r="N41" s="33"/>
      <c r="O41" s="33"/>
    </row>
    <row r="42" spans="2:19" ht="15.45" customHeight="1" x14ac:dyDescent="0.25">
      <c r="B42" s="27">
        <v>4.1666666666666666E-3</v>
      </c>
      <c r="D42" s="29" t="s">
        <v>22</v>
      </c>
      <c r="I42" s="5"/>
      <c r="J42" s="42"/>
      <c r="K42" s="40"/>
      <c r="L42" s="41"/>
      <c r="M42" s="33"/>
      <c r="N42" s="43"/>
      <c r="O42" s="33"/>
    </row>
    <row r="43" spans="2:19" ht="15.45" customHeight="1" x14ac:dyDescent="0.25">
      <c r="B43" s="32">
        <v>2.0833333333333332E-2</v>
      </c>
      <c r="D43" s="29" t="s">
        <v>44</v>
      </c>
      <c r="I43" s="5"/>
      <c r="J43" s="42"/>
      <c r="K43" s="40"/>
      <c r="L43" s="41"/>
      <c r="M43" s="33"/>
      <c r="N43" s="33"/>
      <c r="O43" s="43"/>
    </row>
    <row r="44" spans="2:19" ht="16.05" customHeight="1" x14ac:dyDescent="0.25">
      <c r="J44" s="42"/>
      <c r="K44" s="40"/>
      <c r="L44" s="41"/>
      <c r="M44" s="43"/>
      <c r="N44" s="33"/>
      <c r="O44" s="33"/>
    </row>
    <row r="45" spans="2:19" ht="16.05" customHeight="1" x14ac:dyDescent="0.25">
      <c r="I45" s="5"/>
      <c r="J45" s="42"/>
      <c r="K45" s="40"/>
      <c r="L45" s="41"/>
      <c r="M45" s="33"/>
      <c r="N45" s="33"/>
      <c r="O45" s="43"/>
    </row>
    <row r="46" spans="2:19" ht="16.05" customHeight="1" x14ac:dyDescent="0.25">
      <c r="I46" s="5"/>
      <c r="J46" s="42"/>
      <c r="K46" s="40"/>
      <c r="L46" s="41"/>
      <c r="M46" s="43"/>
      <c r="N46" s="33"/>
      <c r="O46" s="33"/>
    </row>
    <row r="47" spans="2:19" ht="16.05" customHeight="1" x14ac:dyDescent="0.25">
      <c r="J47" s="42"/>
      <c r="K47" s="40"/>
      <c r="L47" s="41"/>
      <c r="M47" s="33"/>
      <c r="N47" s="43"/>
      <c r="O47" s="33"/>
    </row>
    <row r="48" spans="2:19" ht="15.45" customHeight="1" x14ac:dyDescent="0.25">
      <c r="J48" s="42"/>
      <c r="K48" s="40"/>
      <c r="L48" s="41"/>
      <c r="M48" s="33"/>
      <c r="N48" s="33"/>
      <c r="O48" s="43"/>
    </row>
    <row r="49" spans="10:15" ht="15.45" customHeight="1" x14ac:dyDescent="0.25">
      <c r="J49" s="42"/>
      <c r="K49" s="40"/>
      <c r="L49" s="41"/>
      <c r="M49" s="43"/>
      <c r="N49" s="33"/>
      <c r="O49" s="33"/>
    </row>
    <row r="50" spans="10:15" ht="16.2" customHeight="1" x14ac:dyDescent="0.25">
      <c r="J50" s="42"/>
      <c r="K50" s="40"/>
      <c r="L50" s="41"/>
      <c r="M50" s="33"/>
      <c r="N50" s="43"/>
      <c r="O50" s="33"/>
    </row>
    <row r="51" spans="10:15" x14ac:dyDescent="0.25">
      <c r="J51" s="42"/>
      <c r="K51" s="40"/>
      <c r="L51" s="41"/>
      <c r="M51" s="33"/>
      <c r="N51" s="33"/>
      <c r="O51" s="33"/>
    </row>
    <row r="52" spans="10:15" x14ac:dyDescent="0.25">
      <c r="J52" s="42"/>
      <c r="K52" s="40"/>
      <c r="L52" s="41"/>
      <c r="M52" s="33"/>
      <c r="N52" s="33"/>
      <c r="O52" s="33"/>
    </row>
    <row r="53" spans="10:15" x14ac:dyDescent="0.25">
      <c r="J53" s="42"/>
      <c r="K53" s="40"/>
      <c r="L53" s="41"/>
      <c r="M53" s="33"/>
      <c r="N53" s="33"/>
      <c r="O53" s="43"/>
    </row>
  </sheetData>
  <sortState xmlns:xlrd2="http://schemas.microsoft.com/office/spreadsheetml/2017/richdata2" ref="H9:H21">
    <sortCondition ref="H8:H21"/>
  </sortState>
  <mergeCells count="21">
    <mergeCell ref="B2:O3"/>
    <mergeCell ref="B4:O5"/>
    <mergeCell ref="B8:F8"/>
    <mergeCell ref="B9:D9"/>
    <mergeCell ref="E9:F9"/>
    <mergeCell ref="K8:O8"/>
    <mergeCell ref="J8:J9"/>
    <mergeCell ref="B10:D10"/>
    <mergeCell ref="E10:F10"/>
    <mergeCell ref="B11:D11"/>
    <mergeCell ref="J10:J35"/>
    <mergeCell ref="B24:D24"/>
    <mergeCell ref="B23:H23"/>
    <mergeCell ref="G24:H24"/>
    <mergeCell ref="E11:F11"/>
    <mergeCell ref="B12:D12"/>
    <mergeCell ref="B13:D13"/>
    <mergeCell ref="B17:D17"/>
    <mergeCell ref="B14:D14"/>
    <mergeCell ref="B15:D15"/>
    <mergeCell ref="B16:D16"/>
  </mergeCells>
  <phoneticPr fontId="12" type="noConversion"/>
  <pageMargins left="0.28999999999999998" right="0.28999999999999998" top="0.75" bottom="1" header="0.5" footer="0.5"/>
  <pageSetup paperSize="9" scale="81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EC1B-05FF-4E33-B846-FDB7F807CB20}">
  <sheetPr>
    <tabColor rgb="FFFFFAA4"/>
    <pageSetUpPr fitToPage="1"/>
  </sheetPr>
  <dimension ref="B2:Q48"/>
  <sheetViews>
    <sheetView showGridLines="0" topLeftCell="A8" zoomScale="90" zoomScaleNormal="90" zoomScalePageLayoutView="90" workbookViewId="0">
      <selection activeCell="L10" sqref="L10"/>
    </sheetView>
  </sheetViews>
  <sheetFormatPr baseColWidth="10" defaultColWidth="10.796875" defaultRowHeight="13.8" x14ac:dyDescent="0.25"/>
  <cols>
    <col min="1" max="1" width="10.796875" style="1"/>
    <col min="2" max="2" width="6.69921875" style="2" customWidth="1"/>
    <col min="3" max="3" width="1.796875" style="2" bestFit="1" customWidth="1"/>
    <col min="4" max="4" width="6.69921875" style="2" customWidth="1"/>
    <col min="5" max="6" width="18.296875" style="1" customWidth="1"/>
    <col min="7" max="7" width="3.296875" style="1" customWidth="1"/>
    <col min="8" max="8" width="15.796875" style="1" customWidth="1"/>
    <col min="9" max="10" width="10.796875" style="1" customWidth="1"/>
    <col min="11" max="12" width="7.796875" style="1" customWidth="1"/>
    <col min="13" max="15" width="16.796875" style="1" customWidth="1"/>
    <col min="16" max="16" width="13.796875" style="1" customWidth="1"/>
    <col min="17" max="19" width="13.296875" style="1" customWidth="1"/>
    <col min="20" max="20" width="11.796875" style="1" customWidth="1"/>
    <col min="21" max="16384" width="10.796875" style="1"/>
  </cols>
  <sheetData>
    <row r="2" spans="2:17" ht="15" customHeight="1" x14ac:dyDescent="0.25">
      <c r="B2" s="302" t="str">
        <f>Tidsplan!B1</f>
        <v>NM Nasjonale Klasser Junior Miks og Menn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4"/>
    </row>
    <row r="3" spans="2:17" ht="15" customHeight="1" x14ac:dyDescent="0.25">
      <c r="B3" s="305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</row>
    <row r="4" spans="2:17" ht="15" customHeight="1" x14ac:dyDescent="0.25">
      <c r="B4" s="305" t="s">
        <v>106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7"/>
    </row>
    <row r="5" spans="2:17" ht="15" customHeight="1" x14ac:dyDescent="0.25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10"/>
    </row>
    <row r="6" spans="2:17" x14ac:dyDescent="0.25">
      <c r="F6" s="2"/>
      <c r="G6" s="2"/>
    </row>
    <row r="7" spans="2:17" x14ac:dyDescent="0.25">
      <c r="F7" s="2"/>
      <c r="G7" s="2"/>
    </row>
    <row r="8" spans="2:17" ht="15" customHeight="1" x14ac:dyDescent="0.25">
      <c r="B8" s="323" t="s">
        <v>98</v>
      </c>
      <c r="C8" s="324"/>
      <c r="D8" s="324"/>
      <c r="E8" s="324"/>
      <c r="F8" s="325"/>
      <c r="G8" s="2"/>
      <c r="H8" s="35" t="s">
        <v>8</v>
      </c>
      <c r="J8" s="326" t="s">
        <v>18</v>
      </c>
      <c r="K8" s="323" t="s">
        <v>9</v>
      </c>
      <c r="L8" s="324"/>
      <c r="M8" s="324"/>
      <c r="N8" s="324"/>
      <c r="O8" s="325"/>
    </row>
    <row r="9" spans="2:17" x14ac:dyDescent="0.25">
      <c r="B9" s="328">
        <v>0.33333333333333331</v>
      </c>
      <c r="C9" s="329"/>
      <c r="D9" s="329"/>
      <c r="E9" s="330" t="s">
        <v>7</v>
      </c>
      <c r="F9" s="331"/>
      <c r="G9" s="2"/>
      <c r="H9" s="120" t="s">
        <v>80</v>
      </c>
      <c r="I9" s="5"/>
      <c r="J9" s="327"/>
      <c r="K9" s="85" t="s">
        <v>10</v>
      </c>
      <c r="L9" s="85" t="s">
        <v>11</v>
      </c>
      <c r="M9" s="86" t="s">
        <v>2</v>
      </c>
      <c r="N9" s="86" t="s">
        <v>3</v>
      </c>
      <c r="O9" s="86" t="s">
        <v>4</v>
      </c>
      <c r="Q9" s="92"/>
    </row>
    <row r="10" spans="2:17" ht="16.05" customHeight="1" x14ac:dyDescent="0.3">
      <c r="B10" s="335">
        <f>'Lørdag - pulje 1'!B11:D11</f>
        <v>0.3888888888888889</v>
      </c>
      <c r="C10" s="336"/>
      <c r="D10" s="336"/>
      <c r="E10" s="337" t="s">
        <v>15</v>
      </c>
      <c r="F10" s="338"/>
      <c r="G10" s="2"/>
      <c r="H10" s="121" t="s">
        <v>69</v>
      </c>
      <c r="I10" s="5"/>
      <c r="J10" s="339" t="s">
        <v>116</v>
      </c>
      <c r="K10" s="98">
        <f>B14</f>
        <v>0.55208333333333337</v>
      </c>
      <c r="L10" s="99">
        <v>27</v>
      </c>
      <c r="M10" s="100" t="s">
        <v>20</v>
      </c>
      <c r="N10" s="101"/>
      <c r="O10" s="102"/>
      <c r="P10"/>
      <c r="Q10" s="92"/>
    </row>
    <row r="11" spans="2:17" ht="15.6" x14ac:dyDescent="0.3">
      <c r="B11" s="335">
        <f>'Lørdag - pulje 1'!B12:D12</f>
        <v>0.44791666666666669</v>
      </c>
      <c r="C11" s="336"/>
      <c r="D11" s="336"/>
      <c r="E11" s="337" t="s">
        <v>41</v>
      </c>
      <c r="F11" s="338"/>
      <c r="G11" s="2"/>
      <c r="H11" s="122" t="s">
        <v>20</v>
      </c>
      <c r="I11" s="5"/>
      <c r="J11" s="340"/>
      <c r="K11" s="96">
        <f t="shared" ref="K11:K30" si="0">K10+$B$17</f>
        <v>0.5541666666666667</v>
      </c>
      <c r="L11" s="97">
        <v>28</v>
      </c>
      <c r="M11" s="94"/>
      <c r="N11" s="93" t="s">
        <v>69</v>
      </c>
      <c r="O11" s="103"/>
      <c r="Q11" s="92"/>
    </row>
    <row r="12" spans="2:17" ht="15.6" x14ac:dyDescent="0.3">
      <c r="B12" s="335">
        <f>'Lørdag - pulje 1'!B13:D13</f>
        <v>0.45833333333333331</v>
      </c>
      <c r="C12" s="336"/>
      <c r="D12" s="336"/>
      <c r="E12" s="49" t="s">
        <v>16</v>
      </c>
      <c r="F12" s="50"/>
      <c r="G12" s="2"/>
      <c r="H12" s="122" t="s">
        <v>85</v>
      </c>
      <c r="I12" s="5"/>
      <c r="J12" s="340"/>
      <c r="K12" s="96">
        <f t="shared" si="0"/>
        <v>0.55625000000000002</v>
      </c>
      <c r="L12" s="97">
        <v>29</v>
      </c>
      <c r="M12" s="94"/>
      <c r="N12" s="94"/>
      <c r="O12" s="104" t="s">
        <v>85</v>
      </c>
    </row>
    <row r="13" spans="2:17" ht="15.6" x14ac:dyDescent="0.3">
      <c r="B13" s="283">
        <v>0.52083333333333337</v>
      </c>
      <c r="C13" s="284"/>
      <c r="D13" s="284"/>
      <c r="E13" s="47" t="s">
        <v>114</v>
      </c>
      <c r="F13" s="48"/>
      <c r="H13" s="122" t="s">
        <v>46</v>
      </c>
      <c r="I13" s="5"/>
      <c r="J13" s="340"/>
      <c r="K13" s="96">
        <f t="shared" si="0"/>
        <v>0.55833333333333335</v>
      </c>
      <c r="L13" s="97">
        <v>30</v>
      </c>
      <c r="M13" s="93" t="s">
        <v>80</v>
      </c>
      <c r="N13" s="94"/>
      <c r="O13" s="103"/>
    </row>
    <row r="14" spans="2:17" ht="15.6" x14ac:dyDescent="0.3">
      <c r="B14" s="283">
        <v>0.55208333333333337</v>
      </c>
      <c r="C14" s="284"/>
      <c r="D14" s="284"/>
      <c r="E14" s="47" t="s">
        <v>115</v>
      </c>
      <c r="F14" s="48"/>
      <c r="H14" s="122" t="s">
        <v>88</v>
      </c>
      <c r="I14" s="5"/>
      <c r="J14" s="340"/>
      <c r="K14" s="96">
        <f t="shared" si="0"/>
        <v>0.56041666666666667</v>
      </c>
      <c r="L14" s="97">
        <v>31</v>
      </c>
      <c r="M14" s="94"/>
      <c r="N14" s="93" t="s">
        <v>46</v>
      </c>
      <c r="O14" s="103"/>
    </row>
    <row r="15" spans="2:17" ht="15.6" x14ac:dyDescent="0.3">
      <c r="B15" s="287"/>
      <c r="C15" s="288"/>
      <c r="D15" s="288"/>
      <c r="E15" s="47"/>
      <c r="F15" s="50"/>
      <c r="H15" s="123" t="s">
        <v>71</v>
      </c>
      <c r="I15" s="5"/>
      <c r="J15" s="340"/>
      <c r="K15" s="96">
        <f t="shared" si="0"/>
        <v>0.5625</v>
      </c>
      <c r="L15" s="97">
        <v>32</v>
      </c>
      <c r="M15" s="94"/>
      <c r="N15" s="94"/>
      <c r="O15" s="104" t="s">
        <v>88</v>
      </c>
    </row>
    <row r="16" spans="2:17" ht="15.6" x14ac:dyDescent="0.3">
      <c r="B16" s="342"/>
      <c r="C16" s="343"/>
      <c r="D16" s="343"/>
      <c r="E16" s="11"/>
      <c r="F16" s="12"/>
      <c r="H16" s="43"/>
      <c r="I16" s="5"/>
      <c r="J16" s="340"/>
      <c r="K16" s="96">
        <f t="shared" si="0"/>
        <v>0.56458333333333333</v>
      </c>
      <c r="L16" s="97">
        <v>33</v>
      </c>
      <c r="M16" s="93" t="s">
        <v>71</v>
      </c>
      <c r="N16" s="94"/>
      <c r="O16" s="103"/>
    </row>
    <row r="17" spans="2:17" ht="15.6" x14ac:dyDescent="0.3">
      <c r="B17" s="27">
        <v>2.0833333333333333E-3</v>
      </c>
      <c r="C17" s="28"/>
      <c r="D17" s="29" t="s">
        <v>23</v>
      </c>
      <c r="E17" s="30"/>
      <c r="H17" s="33"/>
      <c r="I17" s="5"/>
      <c r="J17" s="340"/>
      <c r="K17" s="96">
        <f t="shared" si="0"/>
        <v>0.56666666666666665</v>
      </c>
      <c r="L17" s="97">
        <v>34</v>
      </c>
      <c r="M17" s="94"/>
      <c r="N17" s="93" t="s">
        <v>20</v>
      </c>
      <c r="O17" s="103"/>
      <c r="Q17" s="33"/>
    </row>
    <row r="18" spans="2:17" ht="15.6" x14ac:dyDescent="0.3">
      <c r="B18" s="27">
        <v>4.1666666666666666E-3</v>
      </c>
      <c r="C18" s="28"/>
      <c r="D18" s="29" t="s">
        <v>22</v>
      </c>
      <c r="E18" s="30"/>
      <c r="H18" s="43"/>
      <c r="I18" s="5"/>
      <c r="J18" s="340"/>
      <c r="K18" s="96">
        <f t="shared" si="0"/>
        <v>0.56874999999999998</v>
      </c>
      <c r="L18" s="97">
        <v>35</v>
      </c>
      <c r="M18" s="94"/>
      <c r="N18" s="94"/>
      <c r="O18" s="104" t="s">
        <v>69</v>
      </c>
      <c r="Q18" s="33"/>
    </row>
    <row r="19" spans="2:17" ht="15.6" x14ac:dyDescent="0.3">
      <c r="B19" s="332" t="s">
        <v>13</v>
      </c>
      <c r="C19" s="333"/>
      <c r="D19" s="333"/>
      <c r="E19" s="333"/>
      <c r="F19" s="333"/>
      <c r="G19" s="333"/>
      <c r="H19" s="334"/>
      <c r="I19" s="5"/>
      <c r="J19" s="340"/>
      <c r="K19" s="96">
        <f t="shared" si="0"/>
        <v>0.5708333333333333</v>
      </c>
      <c r="L19" s="97">
        <v>36</v>
      </c>
      <c r="M19" s="93" t="s">
        <v>84</v>
      </c>
      <c r="N19" s="94"/>
      <c r="O19" s="103"/>
      <c r="Q19" s="43"/>
    </row>
    <row r="20" spans="2:17" ht="15.6" x14ac:dyDescent="0.3">
      <c r="B20" s="161" t="s">
        <v>5</v>
      </c>
      <c r="C20" s="162"/>
      <c r="D20" s="163"/>
      <c r="E20" s="35" t="s">
        <v>2</v>
      </c>
      <c r="F20" s="159" t="s">
        <v>3</v>
      </c>
      <c r="G20" s="323" t="s">
        <v>4</v>
      </c>
      <c r="H20" s="325"/>
      <c r="I20" s="5"/>
      <c r="J20" s="340"/>
      <c r="K20" s="96">
        <f t="shared" si="0"/>
        <v>0.57291666666666663</v>
      </c>
      <c r="L20" s="97">
        <v>37</v>
      </c>
      <c r="M20" s="94"/>
      <c r="N20" s="93" t="s">
        <v>80</v>
      </c>
      <c r="O20" s="103"/>
      <c r="Q20" s="34"/>
    </row>
    <row r="21" spans="2:17" ht="15.6" x14ac:dyDescent="0.3">
      <c r="B21" s="109">
        <f>B13</f>
        <v>0.52083333333333337</v>
      </c>
      <c r="C21" s="110" t="s">
        <v>14</v>
      </c>
      <c r="D21" s="133">
        <f t="shared" ref="D21:D27" si="1">B21+$B$18</f>
        <v>0.52500000000000002</v>
      </c>
      <c r="E21" s="129" t="s">
        <v>49</v>
      </c>
      <c r="F21" s="112" t="s">
        <v>69</v>
      </c>
      <c r="G21" s="112" t="s">
        <v>85</v>
      </c>
      <c r="H21" s="113"/>
      <c r="I21" s="5"/>
      <c r="J21" s="340"/>
      <c r="K21" s="96">
        <f t="shared" si="0"/>
        <v>0.57499999999999996</v>
      </c>
      <c r="L21" s="97">
        <v>38</v>
      </c>
      <c r="M21" s="94"/>
      <c r="N21" s="94"/>
      <c r="O21" s="104" t="s">
        <v>46</v>
      </c>
      <c r="Q21" s="34"/>
    </row>
    <row r="22" spans="2:17" ht="15.6" x14ac:dyDescent="0.3">
      <c r="B22" s="114">
        <f t="shared" ref="B22:B27" si="2">B21+$B$18</f>
        <v>0.52500000000000002</v>
      </c>
      <c r="C22" s="37" t="s">
        <v>14</v>
      </c>
      <c r="D22" s="134">
        <f t="shared" si="1"/>
        <v>0.52916666666666667</v>
      </c>
      <c r="E22" s="130" t="s">
        <v>80</v>
      </c>
      <c r="F22" s="71" t="s">
        <v>46</v>
      </c>
      <c r="G22" s="125" t="s">
        <v>88</v>
      </c>
      <c r="H22" s="126"/>
      <c r="I22" s="5"/>
      <c r="J22" s="340"/>
      <c r="K22" s="96">
        <f t="shared" si="0"/>
        <v>0.57708333333333328</v>
      </c>
      <c r="L22" s="97">
        <v>39</v>
      </c>
      <c r="M22" s="93" t="s">
        <v>87</v>
      </c>
      <c r="N22" s="94"/>
      <c r="O22" s="103"/>
      <c r="P22" s="39"/>
      <c r="Q22" s="34"/>
    </row>
    <row r="23" spans="2:17" ht="15.6" x14ac:dyDescent="0.3">
      <c r="B23" s="114">
        <f t="shared" si="2"/>
        <v>0.52916666666666667</v>
      </c>
      <c r="C23" s="37" t="s">
        <v>14</v>
      </c>
      <c r="D23" s="134">
        <f t="shared" si="1"/>
        <v>0.53333333333333333</v>
      </c>
      <c r="E23" s="130" t="s">
        <v>71</v>
      </c>
      <c r="F23" s="71" t="s">
        <v>49</v>
      </c>
      <c r="G23" s="127" t="s">
        <v>69</v>
      </c>
      <c r="H23" s="128"/>
      <c r="I23" s="5"/>
      <c r="J23" s="340"/>
      <c r="K23" s="96">
        <f t="shared" si="0"/>
        <v>0.57916666666666661</v>
      </c>
      <c r="L23" s="97">
        <v>40</v>
      </c>
      <c r="M23" s="94"/>
      <c r="N23" s="93" t="s">
        <v>71</v>
      </c>
      <c r="O23" s="103"/>
      <c r="P23" s="39"/>
      <c r="Q23" s="34"/>
    </row>
    <row r="24" spans="2:17" ht="15.6" x14ac:dyDescent="0.3">
      <c r="B24" s="114">
        <f t="shared" si="2"/>
        <v>0.53333333333333333</v>
      </c>
      <c r="C24" s="37" t="s">
        <v>14</v>
      </c>
      <c r="D24" s="134">
        <f t="shared" si="1"/>
        <v>0.53749999999999998</v>
      </c>
      <c r="E24" s="130" t="s">
        <v>85</v>
      </c>
      <c r="F24" s="71" t="s">
        <v>80</v>
      </c>
      <c r="G24" s="125" t="s">
        <v>46</v>
      </c>
      <c r="H24" s="126"/>
      <c r="I24" s="5"/>
      <c r="J24" s="340"/>
      <c r="K24" s="96">
        <f t="shared" si="0"/>
        <v>0.58124999999999993</v>
      </c>
      <c r="L24" s="97">
        <v>41</v>
      </c>
      <c r="M24" s="94"/>
      <c r="N24" s="94"/>
      <c r="O24" s="104" t="s">
        <v>20</v>
      </c>
      <c r="Q24" s="33"/>
    </row>
    <row r="25" spans="2:17" ht="15" customHeight="1" x14ac:dyDescent="0.3">
      <c r="B25" s="114">
        <f t="shared" si="2"/>
        <v>0.53749999999999998</v>
      </c>
      <c r="C25" s="37" t="s">
        <v>14</v>
      </c>
      <c r="D25" s="134">
        <f t="shared" si="1"/>
        <v>0.54166666666666663</v>
      </c>
      <c r="E25" s="130" t="s">
        <v>88</v>
      </c>
      <c r="F25" s="124" t="s">
        <v>71</v>
      </c>
      <c r="G25" s="127" t="s">
        <v>49</v>
      </c>
      <c r="H25" s="128"/>
      <c r="I25" s="5"/>
      <c r="J25" s="340"/>
      <c r="K25" s="96">
        <f t="shared" si="0"/>
        <v>0.58333333333333326</v>
      </c>
      <c r="L25" s="97">
        <v>42</v>
      </c>
      <c r="M25" s="93" t="s">
        <v>68</v>
      </c>
      <c r="N25" s="94"/>
      <c r="O25" s="103"/>
    </row>
    <row r="26" spans="2:17" ht="15" customHeight="1" x14ac:dyDescent="0.3">
      <c r="B26" s="114">
        <f t="shared" si="2"/>
        <v>0.54166666666666663</v>
      </c>
      <c r="C26" s="37" t="s">
        <v>14</v>
      </c>
      <c r="D26" s="134">
        <f t="shared" si="1"/>
        <v>0.54583333333333328</v>
      </c>
      <c r="E26" s="130" t="s">
        <v>69</v>
      </c>
      <c r="F26" s="71" t="s">
        <v>85</v>
      </c>
      <c r="G26" s="71" t="s">
        <v>80</v>
      </c>
      <c r="H26" s="80"/>
      <c r="I26" s="5"/>
      <c r="J26" s="340"/>
      <c r="K26" s="96">
        <f t="shared" si="0"/>
        <v>0.58541666666666659</v>
      </c>
      <c r="L26" s="97">
        <v>43</v>
      </c>
      <c r="M26" s="94"/>
      <c r="N26" s="93" t="s">
        <v>85</v>
      </c>
      <c r="O26" s="103"/>
    </row>
    <row r="27" spans="2:17" ht="15.6" x14ac:dyDescent="0.3">
      <c r="B27" s="115">
        <f t="shared" si="2"/>
        <v>0.54583333333333328</v>
      </c>
      <c r="C27" s="116" t="s">
        <v>14</v>
      </c>
      <c r="D27" s="135">
        <f t="shared" si="1"/>
        <v>0.54999999999999993</v>
      </c>
      <c r="E27" s="131" t="s">
        <v>46</v>
      </c>
      <c r="F27" s="132" t="s">
        <v>88</v>
      </c>
      <c r="G27" s="118" t="s">
        <v>71</v>
      </c>
      <c r="H27" s="119"/>
      <c r="I27" s="5"/>
      <c r="J27" s="340"/>
      <c r="K27" s="96">
        <f t="shared" si="0"/>
        <v>0.58749999999999991</v>
      </c>
      <c r="L27" s="97">
        <v>44</v>
      </c>
      <c r="M27" s="94"/>
      <c r="N27" s="94"/>
      <c r="O27" s="104" t="s">
        <v>80</v>
      </c>
    </row>
    <row r="28" spans="2:17" ht="15" customHeight="1" x14ac:dyDescent="0.3">
      <c r="I28" s="5"/>
      <c r="J28" s="340"/>
      <c r="K28" s="96">
        <f t="shared" si="0"/>
        <v>0.58958333333333324</v>
      </c>
      <c r="L28" s="97">
        <v>45</v>
      </c>
      <c r="M28" s="93" t="s">
        <v>50</v>
      </c>
      <c r="N28" s="94"/>
      <c r="O28" s="103"/>
    </row>
    <row r="29" spans="2:17" ht="15.6" x14ac:dyDescent="0.3">
      <c r="B29" s="40"/>
      <c r="C29" s="40"/>
      <c r="D29" s="40"/>
      <c r="E29" s="33"/>
      <c r="F29" s="33"/>
      <c r="I29" s="5"/>
      <c r="J29" s="340"/>
      <c r="K29" s="96">
        <f t="shared" si="0"/>
        <v>0.59166666666666656</v>
      </c>
      <c r="L29" s="97">
        <v>46</v>
      </c>
      <c r="M29" s="94"/>
      <c r="N29" s="93" t="s">
        <v>88</v>
      </c>
      <c r="O29" s="103"/>
    </row>
    <row r="30" spans="2:17" ht="15.45" customHeight="1" x14ac:dyDescent="0.3">
      <c r="B30" s="40"/>
      <c r="C30" s="40"/>
      <c r="D30" s="40"/>
      <c r="E30" s="33"/>
      <c r="F30" s="33"/>
      <c r="I30" s="5"/>
      <c r="J30" s="341"/>
      <c r="K30" s="105">
        <f t="shared" si="0"/>
        <v>0.59374999999999989</v>
      </c>
      <c r="L30" s="97">
        <v>47</v>
      </c>
      <c r="M30" s="107"/>
      <c r="N30" s="107"/>
      <c r="O30" s="108" t="s">
        <v>71</v>
      </c>
    </row>
    <row r="31" spans="2:17" ht="16.05" customHeight="1" x14ac:dyDescent="0.25">
      <c r="B31" s="40"/>
      <c r="C31" s="41"/>
      <c r="D31" s="40"/>
      <c r="E31" s="33"/>
      <c r="F31" s="33"/>
      <c r="G31" s="33"/>
      <c r="H31" s="33"/>
      <c r="I31" s="5"/>
      <c r="J31" s="54"/>
      <c r="K31" s="33"/>
      <c r="L31" s="33"/>
      <c r="M31" s="33"/>
      <c r="N31" s="33"/>
      <c r="O31" s="33"/>
    </row>
    <row r="32" spans="2:17" ht="16.05" customHeight="1" x14ac:dyDescent="0.25">
      <c r="B32" s="40"/>
      <c r="C32" s="41"/>
      <c r="D32" s="40"/>
      <c r="E32" s="33"/>
      <c r="F32" s="33"/>
      <c r="G32" s="33"/>
      <c r="H32" s="33"/>
      <c r="I32" s="5"/>
      <c r="J32" s="54"/>
      <c r="K32" s="33"/>
      <c r="L32" s="33"/>
      <c r="M32" s="33"/>
      <c r="N32" s="33"/>
      <c r="O32" s="33"/>
    </row>
    <row r="33" spans="2:15" ht="16.05" customHeight="1" x14ac:dyDescent="0.25">
      <c r="B33" s="40"/>
      <c r="C33" s="41"/>
      <c r="D33" s="40"/>
      <c r="E33" s="33"/>
      <c r="F33" s="33"/>
      <c r="G33" s="33"/>
      <c r="H33" s="33"/>
      <c r="J33" s="54"/>
      <c r="K33" s="33"/>
      <c r="L33" s="33"/>
      <c r="M33" s="33"/>
      <c r="N33" s="33"/>
      <c r="O33" s="43"/>
    </row>
    <row r="34" spans="2:15" ht="16.05" customHeight="1" x14ac:dyDescent="0.25">
      <c r="J34" s="54"/>
      <c r="K34" s="40"/>
      <c r="L34" s="41"/>
      <c r="M34" s="43"/>
      <c r="N34" s="33"/>
      <c r="O34" s="33"/>
    </row>
    <row r="35" spans="2:15" ht="16.05" customHeight="1" x14ac:dyDescent="0.25">
      <c r="J35" s="54"/>
      <c r="K35" s="40"/>
      <c r="L35" s="41"/>
      <c r="M35" s="33"/>
      <c r="N35" s="43"/>
      <c r="O35" s="33"/>
    </row>
    <row r="36" spans="2:15" ht="16.05" customHeight="1" x14ac:dyDescent="0.25">
      <c r="J36" s="54"/>
      <c r="K36" s="40"/>
      <c r="L36" s="41"/>
      <c r="M36" s="33"/>
      <c r="N36" s="33"/>
      <c r="O36" s="43"/>
    </row>
    <row r="37" spans="2:15" ht="16.05" customHeight="1" x14ac:dyDescent="0.25">
      <c r="J37" s="54"/>
      <c r="K37" s="40"/>
      <c r="L37" s="41"/>
      <c r="M37" s="43"/>
      <c r="N37" s="33"/>
      <c r="O37" s="33"/>
    </row>
    <row r="38" spans="2:15" x14ac:dyDescent="0.25">
      <c r="J38" s="54"/>
      <c r="K38" s="40"/>
      <c r="L38" s="41"/>
      <c r="M38" s="33"/>
      <c r="N38" s="43"/>
      <c r="O38" s="33"/>
    </row>
    <row r="39" spans="2:15" x14ac:dyDescent="0.25">
      <c r="J39" s="54"/>
      <c r="K39" s="40"/>
      <c r="L39" s="41"/>
      <c r="M39" s="33"/>
      <c r="N39" s="33"/>
      <c r="O39" s="43"/>
    </row>
    <row r="40" spans="2:15" x14ac:dyDescent="0.25">
      <c r="J40" s="54"/>
      <c r="K40" s="40"/>
      <c r="L40" s="41"/>
      <c r="M40" s="33"/>
      <c r="N40" s="33"/>
      <c r="O40" s="33"/>
    </row>
    <row r="41" spans="2:15" x14ac:dyDescent="0.25">
      <c r="I41" s="5"/>
      <c r="J41" s="54"/>
      <c r="K41" s="40"/>
      <c r="L41" s="41"/>
      <c r="M41" s="33"/>
      <c r="N41" s="33"/>
      <c r="O41" s="33"/>
    </row>
    <row r="42" spans="2:15" x14ac:dyDescent="0.25">
      <c r="I42" s="5"/>
      <c r="J42" s="54"/>
      <c r="K42" s="40"/>
      <c r="L42" s="41"/>
      <c r="M42" s="33"/>
      <c r="N42" s="33"/>
      <c r="O42" s="33"/>
    </row>
    <row r="43" spans="2:15" x14ac:dyDescent="0.25">
      <c r="I43" s="5"/>
      <c r="J43" s="54"/>
      <c r="K43" s="40"/>
      <c r="L43" s="41"/>
      <c r="M43" s="33"/>
      <c r="N43" s="33"/>
      <c r="O43" s="33"/>
    </row>
    <row r="44" spans="2:15" x14ac:dyDescent="0.25">
      <c r="I44" s="5"/>
      <c r="J44" s="54"/>
      <c r="K44" s="40"/>
      <c r="L44" s="41"/>
      <c r="M44" s="33"/>
      <c r="N44" s="33"/>
      <c r="O44" s="33"/>
    </row>
    <row r="45" spans="2:15" x14ac:dyDescent="0.25">
      <c r="J45" s="54"/>
      <c r="K45" s="40"/>
      <c r="L45" s="41"/>
      <c r="M45" s="33"/>
      <c r="N45" s="33"/>
      <c r="O45" s="33"/>
    </row>
    <row r="46" spans="2:15" x14ac:dyDescent="0.25">
      <c r="I46" s="5"/>
      <c r="J46" s="54"/>
      <c r="K46" s="40"/>
      <c r="L46" s="41"/>
      <c r="M46" s="33"/>
      <c r="N46" s="33"/>
      <c r="O46" s="33"/>
    </row>
    <row r="47" spans="2:15" x14ac:dyDescent="0.25">
      <c r="I47" s="5"/>
      <c r="J47" s="54"/>
      <c r="K47" s="40"/>
      <c r="L47" s="41"/>
      <c r="M47" s="33"/>
      <c r="N47" s="33"/>
      <c r="O47" s="33"/>
    </row>
    <row r="48" spans="2:15" x14ac:dyDescent="0.25">
      <c r="J48" s="54"/>
      <c r="K48" s="40"/>
      <c r="L48" s="41"/>
      <c r="M48" s="33"/>
      <c r="N48" s="33"/>
      <c r="O48" s="33"/>
    </row>
  </sheetData>
  <mergeCells count="19">
    <mergeCell ref="B19:H19"/>
    <mergeCell ref="B10:D10"/>
    <mergeCell ref="E10:F10"/>
    <mergeCell ref="J10:J30"/>
    <mergeCell ref="B11:D11"/>
    <mergeCell ref="E11:F11"/>
    <mergeCell ref="B12:D12"/>
    <mergeCell ref="B13:D13"/>
    <mergeCell ref="B14:D14"/>
    <mergeCell ref="B15:D15"/>
    <mergeCell ref="B16:D16"/>
    <mergeCell ref="G20:H20"/>
    <mergeCell ref="B2:O3"/>
    <mergeCell ref="B4:O5"/>
    <mergeCell ref="B8:F8"/>
    <mergeCell ref="J8:J9"/>
    <mergeCell ref="K8:O8"/>
    <mergeCell ref="B9:D9"/>
    <mergeCell ref="E9:F9"/>
  </mergeCells>
  <pageMargins left="0.28999999999999998" right="0.28999999999999998" top="0.75" bottom="1" header="0.5" footer="0.5"/>
  <pageSetup paperSize="9" scale="81" orientation="landscape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AA4"/>
    <pageSetUpPr fitToPage="1"/>
  </sheetPr>
  <dimension ref="B2:Q48"/>
  <sheetViews>
    <sheetView showGridLines="0" topLeftCell="A7" zoomScale="90" zoomScaleNormal="90" zoomScalePageLayoutView="90" workbookViewId="0">
      <selection activeCell="K10" sqref="K10"/>
    </sheetView>
  </sheetViews>
  <sheetFormatPr baseColWidth="10" defaultColWidth="10.796875" defaultRowHeight="13.8" x14ac:dyDescent="0.25"/>
  <cols>
    <col min="1" max="1" width="10.796875" style="1"/>
    <col min="2" max="2" width="6.69921875" style="2" customWidth="1"/>
    <col min="3" max="3" width="1.796875" style="2" bestFit="1" customWidth="1"/>
    <col min="4" max="4" width="6.69921875" style="2" customWidth="1"/>
    <col min="5" max="6" width="18.296875" style="1" customWidth="1"/>
    <col min="7" max="7" width="3.296875" style="1" customWidth="1"/>
    <col min="8" max="8" width="15.796875" style="1" customWidth="1"/>
    <col min="9" max="10" width="10.796875" style="1" customWidth="1"/>
    <col min="11" max="12" width="7.796875" style="1" customWidth="1"/>
    <col min="13" max="15" width="16.796875" style="1" customWidth="1"/>
    <col min="16" max="16" width="13.796875" style="1" customWidth="1"/>
    <col min="17" max="19" width="13.296875" style="1" customWidth="1"/>
    <col min="20" max="20" width="11.796875" style="1" customWidth="1"/>
    <col min="21" max="16384" width="10.796875" style="1"/>
  </cols>
  <sheetData>
    <row r="2" spans="2:17" ht="15" customHeight="1" x14ac:dyDescent="0.25">
      <c r="B2" s="302" t="str">
        <f>Tidsplan!B1</f>
        <v>NM Nasjonale Klasser Junior Miks og Menn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4"/>
    </row>
    <row r="3" spans="2:17" ht="15" customHeight="1" x14ac:dyDescent="0.25">
      <c r="B3" s="305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</row>
    <row r="4" spans="2:17" ht="15" customHeight="1" x14ac:dyDescent="0.25">
      <c r="B4" s="305" t="s">
        <v>107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7"/>
    </row>
    <row r="5" spans="2:17" ht="15" customHeight="1" x14ac:dyDescent="0.25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10"/>
    </row>
    <row r="6" spans="2:17" x14ac:dyDescent="0.25">
      <c r="F6" s="2"/>
      <c r="G6" s="2"/>
    </row>
    <row r="7" spans="2:17" x14ac:dyDescent="0.25">
      <c r="F7" s="2"/>
      <c r="G7" s="2"/>
    </row>
    <row r="8" spans="2:17" ht="15" customHeight="1" x14ac:dyDescent="0.25">
      <c r="B8" s="323" t="s">
        <v>98</v>
      </c>
      <c r="C8" s="324"/>
      <c r="D8" s="324"/>
      <c r="E8" s="324"/>
      <c r="F8" s="325"/>
      <c r="G8" s="2"/>
      <c r="H8" s="35" t="s">
        <v>8</v>
      </c>
      <c r="J8" s="321" t="s">
        <v>18</v>
      </c>
      <c r="K8" s="323" t="s">
        <v>9</v>
      </c>
      <c r="L8" s="324"/>
      <c r="M8" s="324"/>
      <c r="N8" s="324"/>
      <c r="O8" s="325"/>
    </row>
    <row r="9" spans="2:17" x14ac:dyDescent="0.25">
      <c r="B9" s="344">
        <v>0.33333333333333331</v>
      </c>
      <c r="C9" s="329"/>
      <c r="D9" s="329"/>
      <c r="E9" s="330" t="s">
        <v>7</v>
      </c>
      <c r="F9" s="345"/>
      <c r="G9" s="2"/>
      <c r="H9" s="145" t="s">
        <v>81</v>
      </c>
      <c r="I9" s="5"/>
      <c r="J9" s="322"/>
      <c r="K9" s="3" t="s">
        <v>10</v>
      </c>
      <c r="L9" s="3" t="s">
        <v>11</v>
      </c>
      <c r="M9" s="4" t="s">
        <v>2</v>
      </c>
      <c r="N9" s="4" t="s">
        <v>3</v>
      </c>
      <c r="O9" s="4" t="s">
        <v>4</v>
      </c>
    </row>
    <row r="10" spans="2:17" ht="16.05" customHeight="1" x14ac:dyDescent="0.3">
      <c r="B10" s="335">
        <f>'Lørdag - pulje 1'!B11:D11</f>
        <v>0.3888888888888889</v>
      </c>
      <c r="C10" s="336"/>
      <c r="D10" s="336"/>
      <c r="E10" s="337" t="s">
        <v>96</v>
      </c>
      <c r="F10" s="338"/>
      <c r="G10" s="2"/>
      <c r="H10" s="146" t="s">
        <v>92</v>
      </c>
      <c r="I10" s="5"/>
      <c r="J10" s="339" t="s">
        <v>51</v>
      </c>
      <c r="K10" s="98">
        <f>B13</f>
        <v>0.64236111111111105</v>
      </c>
      <c r="L10" s="99">
        <v>48</v>
      </c>
      <c r="M10" s="100" t="s">
        <v>65</v>
      </c>
      <c r="N10" s="101"/>
      <c r="O10" s="102"/>
    </row>
    <row r="11" spans="2:17" ht="15.6" x14ac:dyDescent="0.3">
      <c r="B11" s="335">
        <f>'Lørdag - pulje 1'!B12:D12</f>
        <v>0.44791666666666669</v>
      </c>
      <c r="C11" s="336"/>
      <c r="D11" s="336"/>
      <c r="E11" s="337" t="s">
        <v>41</v>
      </c>
      <c r="F11" s="338"/>
      <c r="G11" s="2"/>
      <c r="H11" s="146" t="s">
        <v>79</v>
      </c>
      <c r="I11" s="5"/>
      <c r="J11" s="340"/>
      <c r="K11" s="96">
        <f t="shared" ref="K11:K32" si="0">K10+$B$17</f>
        <v>0.64444444444444438</v>
      </c>
      <c r="L11" s="97">
        <v>49</v>
      </c>
      <c r="M11" s="94"/>
      <c r="N11" s="93" t="s">
        <v>79</v>
      </c>
      <c r="O11" s="103"/>
      <c r="Q11" s="92"/>
    </row>
    <row r="12" spans="2:17" ht="15.6" x14ac:dyDescent="0.3">
      <c r="B12" s="283">
        <v>0.60069444444444442</v>
      </c>
      <c r="C12" s="284"/>
      <c r="D12" s="284"/>
      <c r="E12" s="47" t="s">
        <v>99</v>
      </c>
      <c r="F12" s="48"/>
      <c r="G12" s="2"/>
      <c r="H12" s="146" t="s">
        <v>73</v>
      </c>
      <c r="I12" s="5"/>
      <c r="J12" s="340"/>
      <c r="K12" s="96">
        <f t="shared" si="0"/>
        <v>0.6465277777777777</v>
      </c>
      <c r="L12" s="97">
        <v>50</v>
      </c>
      <c r="M12" s="94"/>
      <c r="N12" s="94"/>
      <c r="O12" s="104" t="s">
        <v>81</v>
      </c>
      <c r="Q12" s="92"/>
    </row>
    <row r="13" spans="2:17" ht="15.6" x14ac:dyDescent="0.3">
      <c r="B13" s="283">
        <v>0.64236111111111105</v>
      </c>
      <c r="C13" s="284"/>
      <c r="D13" s="284"/>
      <c r="E13" s="47" t="s">
        <v>39</v>
      </c>
      <c r="F13" s="48"/>
      <c r="H13" s="146" t="s">
        <v>47</v>
      </c>
      <c r="I13" s="5"/>
      <c r="J13" s="340"/>
      <c r="K13" s="96">
        <f t="shared" si="0"/>
        <v>0.64861111111111103</v>
      </c>
      <c r="L13" s="97">
        <v>51</v>
      </c>
      <c r="M13" s="93" t="s">
        <v>73</v>
      </c>
      <c r="N13" s="94"/>
      <c r="O13" s="103"/>
    </row>
    <row r="14" spans="2:17" ht="15.6" x14ac:dyDescent="0.3">
      <c r="B14" s="342"/>
      <c r="C14" s="343"/>
      <c r="D14" s="343"/>
      <c r="E14" s="11"/>
      <c r="F14" s="12"/>
      <c r="H14" s="179" t="s">
        <v>78</v>
      </c>
      <c r="I14" s="5"/>
      <c r="J14" s="340"/>
      <c r="K14" s="96">
        <f t="shared" si="0"/>
        <v>0.65069444444444435</v>
      </c>
      <c r="L14" s="97">
        <v>52</v>
      </c>
      <c r="M14" s="94"/>
      <c r="N14" s="93" t="s">
        <v>72</v>
      </c>
      <c r="O14" s="103"/>
    </row>
    <row r="15" spans="2:17" ht="15.6" x14ac:dyDescent="0.3">
      <c r="B15" s="346"/>
      <c r="C15" s="346"/>
      <c r="D15" s="346"/>
      <c r="E15" s="55"/>
      <c r="F15" s="56"/>
      <c r="H15" s="146" t="s">
        <v>66</v>
      </c>
      <c r="I15" s="5"/>
      <c r="J15" s="340"/>
      <c r="K15" s="96">
        <f t="shared" si="0"/>
        <v>0.65277777777777768</v>
      </c>
      <c r="L15" s="97">
        <v>53</v>
      </c>
      <c r="M15" s="94"/>
      <c r="N15" s="94"/>
      <c r="O15" s="104" t="s">
        <v>92</v>
      </c>
    </row>
    <row r="16" spans="2:17" ht="15.6" x14ac:dyDescent="0.3">
      <c r="H16" s="146" t="s">
        <v>82</v>
      </c>
      <c r="I16" s="5"/>
      <c r="J16" s="340"/>
      <c r="K16" s="96">
        <f t="shared" si="0"/>
        <v>0.65486111111111101</v>
      </c>
      <c r="L16" s="97">
        <v>54</v>
      </c>
      <c r="M16" s="136"/>
      <c r="N16" s="93" t="s">
        <v>47</v>
      </c>
      <c r="O16" s="103"/>
    </row>
    <row r="17" spans="2:17" ht="15.6" x14ac:dyDescent="0.3">
      <c r="B17" s="27">
        <v>2.0833333333333333E-3</v>
      </c>
      <c r="C17" s="28"/>
      <c r="D17" s="29" t="s">
        <v>23</v>
      </c>
      <c r="E17" s="30"/>
      <c r="H17" s="151" t="s">
        <v>72</v>
      </c>
      <c r="I17" s="5"/>
      <c r="J17" s="340"/>
      <c r="K17" s="96">
        <f t="shared" si="0"/>
        <v>0.65694444444444433</v>
      </c>
      <c r="L17" s="97">
        <v>55</v>
      </c>
      <c r="M17" s="94"/>
      <c r="N17" s="136"/>
      <c r="O17" s="104" t="s">
        <v>82</v>
      </c>
    </row>
    <row r="18" spans="2:17" ht="15.6" x14ac:dyDescent="0.3">
      <c r="B18" s="27">
        <v>4.1666666666666666E-3</v>
      </c>
      <c r="C18" s="28"/>
      <c r="D18" s="29" t="s">
        <v>22</v>
      </c>
      <c r="E18" s="30"/>
      <c r="H18" s="43"/>
      <c r="I18" s="5"/>
      <c r="J18" s="340"/>
      <c r="K18" s="96">
        <f t="shared" si="0"/>
        <v>0.65902777777777766</v>
      </c>
      <c r="L18" s="97">
        <v>56</v>
      </c>
      <c r="M18" s="94"/>
      <c r="N18" s="93" t="s">
        <v>66</v>
      </c>
      <c r="O18" s="149"/>
    </row>
    <row r="19" spans="2:17" ht="15.6" x14ac:dyDescent="0.3">
      <c r="I19" s="5"/>
      <c r="J19" s="340"/>
      <c r="K19" s="96">
        <f t="shared" si="0"/>
        <v>0.66111111111111098</v>
      </c>
      <c r="L19" s="97">
        <v>57</v>
      </c>
      <c r="M19" s="136"/>
      <c r="N19" s="94"/>
      <c r="O19" s="104" t="s">
        <v>79</v>
      </c>
      <c r="Q19" s="43"/>
    </row>
    <row r="20" spans="2:17" ht="15.6" x14ac:dyDescent="0.3">
      <c r="B20" s="332" t="s">
        <v>13</v>
      </c>
      <c r="C20" s="333"/>
      <c r="D20" s="333"/>
      <c r="E20" s="333"/>
      <c r="F20" s="333"/>
      <c r="G20" s="333"/>
      <c r="H20" s="334"/>
      <c r="I20" s="5"/>
      <c r="J20" s="340"/>
      <c r="K20" s="96">
        <f t="shared" si="0"/>
        <v>0.66319444444444431</v>
      </c>
      <c r="L20" s="97">
        <v>58</v>
      </c>
      <c r="M20" s="93" t="s">
        <v>81</v>
      </c>
      <c r="N20" s="136"/>
      <c r="O20" s="103"/>
      <c r="Q20" s="34"/>
    </row>
    <row r="21" spans="2:17" ht="15.6" x14ac:dyDescent="0.3">
      <c r="B21" s="347" t="s">
        <v>5</v>
      </c>
      <c r="C21" s="348"/>
      <c r="D21" s="349"/>
      <c r="E21" s="35" t="s">
        <v>2</v>
      </c>
      <c r="F21" s="36" t="s">
        <v>3</v>
      </c>
      <c r="G21" s="311" t="s">
        <v>4</v>
      </c>
      <c r="H21" s="313"/>
      <c r="I21" s="5"/>
      <c r="J21" s="340"/>
      <c r="K21" s="96">
        <f t="shared" si="0"/>
        <v>0.66527777777777763</v>
      </c>
      <c r="L21" s="97">
        <v>59</v>
      </c>
      <c r="M21" s="94"/>
      <c r="N21" s="93" t="s">
        <v>74</v>
      </c>
      <c r="O21" s="149"/>
      <c r="Q21" s="34"/>
    </row>
    <row r="22" spans="2:17" ht="15.6" x14ac:dyDescent="0.3">
      <c r="B22" s="109">
        <f>B12</f>
        <v>0.60069444444444442</v>
      </c>
      <c r="C22" s="110" t="s">
        <v>14</v>
      </c>
      <c r="D22" s="111">
        <f t="shared" ref="D22:D29" si="1">B22+$B$18</f>
        <v>0.60486111111111107</v>
      </c>
      <c r="E22" s="112" t="s">
        <v>65</v>
      </c>
      <c r="F22" s="112" t="s">
        <v>79</v>
      </c>
      <c r="G22" s="112" t="s">
        <v>81</v>
      </c>
      <c r="H22" s="113"/>
      <c r="I22" s="5"/>
      <c r="J22" s="340"/>
      <c r="K22" s="96">
        <f t="shared" si="0"/>
        <v>0.66736111111111096</v>
      </c>
      <c r="L22" s="97">
        <v>60</v>
      </c>
      <c r="M22" s="136"/>
      <c r="N22" s="94"/>
      <c r="O22" s="104" t="s">
        <v>72</v>
      </c>
      <c r="P22" s="39"/>
      <c r="Q22" s="34"/>
    </row>
    <row r="23" spans="2:17" ht="15.6" x14ac:dyDescent="0.3">
      <c r="B23" s="114">
        <f t="shared" ref="B23:B30" si="2">B22+$B$18</f>
        <v>0.60486111111111107</v>
      </c>
      <c r="C23" s="37" t="s">
        <v>14</v>
      </c>
      <c r="D23" s="84">
        <f t="shared" si="1"/>
        <v>0.60902777777777772</v>
      </c>
      <c r="E23" s="71" t="s">
        <v>73</v>
      </c>
      <c r="F23" s="71" t="s">
        <v>72</v>
      </c>
      <c r="G23" s="71" t="s">
        <v>92</v>
      </c>
      <c r="H23" s="80"/>
      <c r="I23" s="5"/>
      <c r="J23" s="340"/>
      <c r="K23" s="96">
        <f t="shared" si="0"/>
        <v>0.66944444444444429</v>
      </c>
      <c r="L23" s="97">
        <v>61</v>
      </c>
      <c r="M23" s="93" t="s">
        <v>92</v>
      </c>
      <c r="N23" s="136"/>
      <c r="O23" s="103"/>
      <c r="P23" s="39"/>
    </row>
    <row r="24" spans="2:17" ht="15.6" x14ac:dyDescent="0.3">
      <c r="B24" s="114">
        <f t="shared" si="2"/>
        <v>0.60902777777777772</v>
      </c>
      <c r="C24" s="37" t="s">
        <v>14</v>
      </c>
      <c r="D24" s="84">
        <f t="shared" si="1"/>
        <v>0.61319444444444438</v>
      </c>
      <c r="E24" s="72"/>
      <c r="F24" s="71" t="s">
        <v>47</v>
      </c>
      <c r="G24" s="71" t="s">
        <v>82</v>
      </c>
      <c r="H24" s="80"/>
      <c r="I24" s="5"/>
      <c r="J24" s="340"/>
      <c r="K24" s="96">
        <f t="shared" si="0"/>
        <v>0.67152777777777761</v>
      </c>
      <c r="L24" s="97">
        <v>62</v>
      </c>
      <c r="M24" s="94"/>
      <c r="N24" s="94"/>
      <c r="O24" s="104" t="s">
        <v>47</v>
      </c>
      <c r="Q24" s="33"/>
    </row>
    <row r="25" spans="2:17" ht="15" customHeight="1" x14ac:dyDescent="0.3">
      <c r="B25" s="114">
        <f t="shared" si="2"/>
        <v>0.61319444444444438</v>
      </c>
      <c r="C25" s="37" t="s">
        <v>14</v>
      </c>
      <c r="D25" s="84">
        <f t="shared" si="1"/>
        <v>0.61736111111111103</v>
      </c>
      <c r="E25" s="71" t="s">
        <v>81</v>
      </c>
      <c r="F25" s="71" t="s">
        <v>66</v>
      </c>
      <c r="G25" s="71" t="s">
        <v>79</v>
      </c>
      <c r="H25" s="80"/>
      <c r="I25" s="5"/>
      <c r="J25" s="340"/>
      <c r="K25" s="96">
        <f t="shared" si="0"/>
        <v>0.67361111111111094</v>
      </c>
      <c r="L25" s="97">
        <v>63</v>
      </c>
      <c r="M25" s="136"/>
      <c r="N25" s="93" t="s">
        <v>82</v>
      </c>
      <c r="O25" s="103"/>
    </row>
    <row r="26" spans="2:17" ht="15" customHeight="1" x14ac:dyDescent="0.3">
      <c r="B26" s="114">
        <f t="shared" si="2"/>
        <v>0.61736111111111103</v>
      </c>
      <c r="C26" s="37" t="s">
        <v>14</v>
      </c>
      <c r="D26" s="84">
        <f t="shared" si="1"/>
        <v>0.62152777777777768</v>
      </c>
      <c r="E26" s="71" t="s">
        <v>92</v>
      </c>
      <c r="F26" s="71" t="s">
        <v>73</v>
      </c>
      <c r="G26" s="71" t="s">
        <v>72</v>
      </c>
      <c r="H26" s="80"/>
      <c r="I26" s="5"/>
      <c r="J26" s="340"/>
      <c r="K26" s="96">
        <f t="shared" si="0"/>
        <v>0.67569444444444426</v>
      </c>
      <c r="L26" s="97">
        <v>64</v>
      </c>
      <c r="M26" s="94"/>
      <c r="N26" s="136"/>
      <c r="O26" s="104" t="s">
        <v>66</v>
      </c>
    </row>
    <row r="27" spans="2:17" ht="15.6" x14ac:dyDescent="0.3">
      <c r="B27" s="114">
        <f t="shared" si="2"/>
        <v>0.62152777777777768</v>
      </c>
      <c r="C27" s="37" t="s">
        <v>14</v>
      </c>
      <c r="D27" s="84">
        <f t="shared" si="1"/>
        <v>0.62569444444444433</v>
      </c>
      <c r="E27" s="72"/>
      <c r="F27" s="71" t="s">
        <v>82</v>
      </c>
      <c r="G27" s="71" t="s">
        <v>47</v>
      </c>
      <c r="H27" s="80"/>
      <c r="I27" s="5"/>
      <c r="J27" s="340"/>
      <c r="K27" s="96">
        <f t="shared" si="0"/>
        <v>0.67777777777777759</v>
      </c>
      <c r="L27" s="97">
        <v>65</v>
      </c>
      <c r="M27" s="93" t="s">
        <v>79</v>
      </c>
      <c r="N27" s="94"/>
      <c r="O27" s="149"/>
    </row>
    <row r="28" spans="2:17" ht="15" customHeight="1" x14ac:dyDescent="0.3">
      <c r="B28" s="114">
        <f t="shared" si="2"/>
        <v>0.62569444444444433</v>
      </c>
      <c r="C28" s="37" t="s">
        <v>14</v>
      </c>
      <c r="D28" s="84">
        <f t="shared" si="1"/>
        <v>0.62986111111111098</v>
      </c>
      <c r="E28" s="71" t="s">
        <v>79</v>
      </c>
      <c r="F28" s="71" t="s">
        <v>81</v>
      </c>
      <c r="G28" s="71" t="s">
        <v>66</v>
      </c>
      <c r="H28" s="80"/>
      <c r="I28" s="5"/>
      <c r="J28" s="340"/>
      <c r="K28" s="96">
        <f t="shared" si="0"/>
        <v>0.67986111111111092</v>
      </c>
      <c r="L28" s="97">
        <v>66</v>
      </c>
      <c r="M28" s="136"/>
      <c r="N28" s="93" t="s">
        <v>81</v>
      </c>
      <c r="O28" s="103"/>
    </row>
    <row r="29" spans="2:17" ht="15.6" x14ac:dyDescent="0.3">
      <c r="B29" s="114">
        <f t="shared" si="2"/>
        <v>0.62986111111111098</v>
      </c>
      <c r="C29" s="37" t="s">
        <v>14</v>
      </c>
      <c r="D29" s="84">
        <f t="shared" si="1"/>
        <v>0.63402777777777763</v>
      </c>
      <c r="E29" s="71" t="s">
        <v>72</v>
      </c>
      <c r="F29" s="71" t="s">
        <v>92</v>
      </c>
      <c r="G29" s="71" t="s">
        <v>73</v>
      </c>
      <c r="H29" s="80"/>
      <c r="I29" s="5"/>
      <c r="J29" s="340"/>
      <c r="K29" s="96">
        <f t="shared" si="0"/>
        <v>0.68194444444444424</v>
      </c>
      <c r="L29" s="97">
        <v>67</v>
      </c>
      <c r="M29" s="94"/>
      <c r="N29" s="136"/>
      <c r="O29" s="104" t="s">
        <v>74</v>
      </c>
    </row>
    <row r="30" spans="2:17" ht="15.45" customHeight="1" x14ac:dyDescent="0.3">
      <c r="B30" s="115">
        <f t="shared" si="2"/>
        <v>0.63402777777777763</v>
      </c>
      <c r="C30" s="116" t="s">
        <v>14</v>
      </c>
      <c r="D30" s="117">
        <f t="shared" ref="D30" si="3">B30+$B$18</f>
        <v>0.63819444444444429</v>
      </c>
      <c r="E30" s="81"/>
      <c r="F30" s="81"/>
      <c r="G30" s="118" t="s">
        <v>78</v>
      </c>
      <c r="H30" s="150"/>
      <c r="I30" s="5"/>
      <c r="J30" s="340"/>
      <c r="K30" s="96">
        <f t="shared" si="0"/>
        <v>0.68402777777777757</v>
      </c>
      <c r="L30" s="97">
        <v>68</v>
      </c>
      <c r="M30" s="93" t="s">
        <v>72</v>
      </c>
      <c r="N30" s="94"/>
      <c r="O30" s="149"/>
    </row>
    <row r="31" spans="2:17" ht="16.05" customHeight="1" x14ac:dyDescent="0.3">
      <c r="B31" s="40"/>
      <c r="C31" s="41"/>
      <c r="D31" s="40"/>
      <c r="E31" s="33"/>
      <c r="F31" s="33"/>
      <c r="G31" s="33"/>
      <c r="H31" s="33"/>
      <c r="I31" s="5"/>
      <c r="J31" s="340"/>
      <c r="K31" s="96">
        <f t="shared" si="0"/>
        <v>0.68611111111111089</v>
      </c>
      <c r="L31" s="97">
        <v>69</v>
      </c>
      <c r="M31" s="94"/>
      <c r="N31" s="93" t="s">
        <v>92</v>
      </c>
      <c r="O31" s="103"/>
    </row>
    <row r="32" spans="2:17" ht="16.05" customHeight="1" x14ac:dyDescent="0.3">
      <c r="B32" s="40"/>
      <c r="C32" s="41"/>
      <c r="D32" s="40"/>
      <c r="E32" s="33"/>
      <c r="F32" s="33"/>
      <c r="G32" s="33"/>
      <c r="H32" s="33"/>
      <c r="I32" s="5"/>
      <c r="J32" s="341"/>
      <c r="K32" s="105">
        <f t="shared" si="0"/>
        <v>0.68819444444444422</v>
      </c>
      <c r="L32" s="97">
        <v>70</v>
      </c>
      <c r="M32" s="107"/>
      <c r="N32" s="107"/>
      <c r="O32" s="178" t="s">
        <v>78</v>
      </c>
    </row>
    <row r="33" spans="2:15" ht="16.05" customHeight="1" x14ac:dyDescent="0.25">
      <c r="B33" s="40"/>
      <c r="C33" s="41"/>
      <c r="D33" s="40"/>
      <c r="E33" s="33"/>
      <c r="F33" s="33"/>
      <c r="G33" s="33"/>
      <c r="H33" s="33"/>
      <c r="J33" s="54"/>
      <c r="K33" s="33"/>
      <c r="L33" s="33"/>
      <c r="M33" s="33"/>
      <c r="N33" s="33"/>
      <c r="O33" s="43"/>
    </row>
    <row r="34" spans="2:15" ht="16.05" customHeight="1" x14ac:dyDescent="0.25">
      <c r="J34" s="54"/>
      <c r="K34" s="40"/>
      <c r="L34" s="41"/>
      <c r="M34" s="43"/>
      <c r="N34" s="33"/>
      <c r="O34" s="33"/>
    </row>
    <row r="35" spans="2:15" ht="16.05" customHeight="1" x14ac:dyDescent="0.25">
      <c r="J35" s="54"/>
      <c r="K35" s="40"/>
      <c r="L35" s="41"/>
      <c r="M35" s="33"/>
      <c r="N35" s="43"/>
      <c r="O35" s="33"/>
    </row>
    <row r="36" spans="2:15" ht="16.05" customHeight="1" x14ac:dyDescent="0.25">
      <c r="J36" s="54"/>
      <c r="K36" s="40"/>
      <c r="L36" s="41"/>
      <c r="M36" s="33"/>
      <c r="N36" s="33"/>
      <c r="O36" s="43"/>
    </row>
    <row r="37" spans="2:15" ht="16.05" customHeight="1" x14ac:dyDescent="0.25">
      <c r="J37" s="54"/>
      <c r="K37" s="40"/>
      <c r="L37" s="41"/>
      <c r="M37" s="43"/>
      <c r="N37" s="33"/>
      <c r="O37" s="33"/>
    </row>
    <row r="38" spans="2:15" x14ac:dyDescent="0.25">
      <c r="J38" s="54"/>
      <c r="K38" s="40"/>
      <c r="L38" s="41"/>
      <c r="M38" s="33"/>
      <c r="N38" s="43"/>
      <c r="O38" s="33"/>
    </row>
    <row r="39" spans="2:15" x14ac:dyDescent="0.25">
      <c r="J39" s="54"/>
      <c r="K39" s="40"/>
      <c r="L39" s="41"/>
      <c r="M39" s="33"/>
      <c r="N39" s="33"/>
      <c r="O39" s="43"/>
    </row>
    <row r="40" spans="2:15" x14ac:dyDescent="0.25">
      <c r="J40" s="54"/>
      <c r="K40" s="40"/>
      <c r="L40" s="41"/>
      <c r="M40" s="33"/>
      <c r="N40" s="33"/>
      <c r="O40" s="33"/>
    </row>
    <row r="41" spans="2:15" x14ac:dyDescent="0.25">
      <c r="I41" s="5"/>
      <c r="J41" s="54"/>
      <c r="K41" s="40"/>
      <c r="L41" s="41"/>
      <c r="M41" s="33"/>
      <c r="N41" s="33"/>
      <c r="O41" s="33"/>
    </row>
    <row r="42" spans="2:15" x14ac:dyDescent="0.25">
      <c r="I42" s="5"/>
      <c r="J42" s="54"/>
      <c r="K42" s="40"/>
      <c r="L42" s="41"/>
      <c r="M42" s="33"/>
      <c r="N42" s="33"/>
      <c r="O42" s="33"/>
    </row>
    <row r="43" spans="2:15" x14ac:dyDescent="0.25">
      <c r="I43" s="5"/>
      <c r="J43" s="54"/>
      <c r="K43" s="40"/>
      <c r="L43" s="41"/>
      <c r="M43" s="33"/>
      <c r="N43" s="33"/>
      <c r="O43" s="33"/>
    </row>
    <row r="44" spans="2:15" x14ac:dyDescent="0.25">
      <c r="I44" s="5"/>
      <c r="J44" s="54"/>
      <c r="K44" s="40"/>
      <c r="L44" s="41"/>
      <c r="M44" s="33"/>
      <c r="N44" s="33"/>
      <c r="O44" s="33"/>
    </row>
    <row r="45" spans="2:15" x14ac:dyDescent="0.25">
      <c r="J45" s="54"/>
      <c r="K45" s="40"/>
      <c r="L45" s="41"/>
      <c r="M45" s="33"/>
      <c r="N45" s="33"/>
      <c r="O45" s="33"/>
    </row>
    <row r="46" spans="2:15" x14ac:dyDescent="0.25">
      <c r="I46" s="5"/>
      <c r="J46" s="54"/>
      <c r="K46" s="40"/>
      <c r="L46" s="41"/>
      <c r="M46" s="33"/>
      <c r="N46" s="33"/>
      <c r="O46" s="33"/>
    </row>
    <row r="47" spans="2:15" x14ac:dyDescent="0.25">
      <c r="I47" s="5"/>
      <c r="J47" s="54"/>
      <c r="K47" s="40"/>
      <c r="L47" s="41"/>
      <c r="M47" s="33"/>
      <c r="N47" s="33"/>
      <c r="O47" s="33"/>
    </row>
    <row r="48" spans="2:15" x14ac:dyDescent="0.25">
      <c r="J48" s="54"/>
      <c r="K48" s="40"/>
      <c r="L48" s="41"/>
      <c r="M48" s="33"/>
      <c r="N48" s="33"/>
      <c r="O48" s="33"/>
    </row>
  </sheetData>
  <sortState xmlns:xlrd2="http://schemas.microsoft.com/office/spreadsheetml/2017/richdata2" ref="H9:H17">
    <sortCondition ref="H8:H17"/>
  </sortState>
  <mergeCells count="19">
    <mergeCell ref="G21:H21"/>
    <mergeCell ref="J8:J9"/>
    <mergeCell ref="B13:D13"/>
    <mergeCell ref="B15:D15"/>
    <mergeCell ref="B20:H20"/>
    <mergeCell ref="B14:D14"/>
    <mergeCell ref="B10:D10"/>
    <mergeCell ref="E10:F10"/>
    <mergeCell ref="B11:D11"/>
    <mergeCell ref="E11:F11"/>
    <mergeCell ref="B12:D12"/>
    <mergeCell ref="J10:J32"/>
    <mergeCell ref="B21:D21"/>
    <mergeCell ref="B2:O3"/>
    <mergeCell ref="B4:O5"/>
    <mergeCell ref="B8:F8"/>
    <mergeCell ref="B9:D9"/>
    <mergeCell ref="E9:F9"/>
    <mergeCell ref="K8:O8"/>
  </mergeCells>
  <phoneticPr fontId="12" type="noConversion"/>
  <pageMargins left="0.28999999999999998" right="0.28999999999999998" top="0.75" bottom="1" header="0.5" footer="0.5"/>
  <pageSetup paperSize="9" scale="8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1B26-DB62-4777-8E89-C14A0F5E1503}">
  <sheetPr>
    <tabColor rgb="FF8DFFCA"/>
    <pageSetUpPr fitToPage="1"/>
  </sheetPr>
  <dimension ref="B2:R48"/>
  <sheetViews>
    <sheetView showGridLines="0" topLeftCell="A7" zoomScale="90" zoomScaleNormal="90" zoomScalePageLayoutView="90" workbookViewId="0">
      <selection activeCell="H9" sqref="H9:H19"/>
    </sheetView>
  </sheetViews>
  <sheetFormatPr baseColWidth="10" defaultColWidth="10.796875" defaultRowHeight="13.8" x14ac:dyDescent="0.25"/>
  <cols>
    <col min="1" max="1" width="10.796875" style="1"/>
    <col min="2" max="2" width="6.69921875" style="2" customWidth="1"/>
    <col min="3" max="3" width="1.796875" style="2" bestFit="1" customWidth="1"/>
    <col min="4" max="4" width="6.69921875" style="2" customWidth="1"/>
    <col min="5" max="6" width="18.296875" style="1" customWidth="1"/>
    <col min="7" max="7" width="3.296875" style="1" customWidth="1"/>
    <col min="8" max="8" width="15.796875" style="1" customWidth="1"/>
    <col min="9" max="10" width="10.796875" style="1" customWidth="1"/>
    <col min="11" max="12" width="7.796875" style="1" customWidth="1"/>
    <col min="13" max="15" width="16.796875" style="1" customWidth="1"/>
    <col min="16" max="16" width="13.796875" style="1" customWidth="1"/>
    <col min="17" max="19" width="13.296875" style="1" customWidth="1"/>
    <col min="20" max="20" width="11.796875" style="1" customWidth="1"/>
    <col min="21" max="16384" width="10.796875" style="1"/>
  </cols>
  <sheetData>
    <row r="2" spans="2:18" ht="15" customHeight="1" x14ac:dyDescent="0.25">
      <c r="B2" s="302" t="str">
        <f>Tidsplan!B1</f>
        <v>NM Nasjonale Klasser Junior Miks og Menn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4"/>
    </row>
    <row r="3" spans="2:18" ht="15" customHeight="1" x14ac:dyDescent="0.25">
      <c r="B3" s="305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</row>
    <row r="4" spans="2:18" ht="15" customHeight="1" x14ac:dyDescent="0.25">
      <c r="B4" s="305" t="s">
        <v>110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7"/>
    </row>
    <row r="5" spans="2:18" ht="15" customHeight="1" x14ac:dyDescent="0.25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10"/>
    </row>
    <row r="6" spans="2:18" x14ac:dyDescent="0.25">
      <c r="F6" s="2"/>
      <c r="G6" s="2"/>
    </row>
    <row r="7" spans="2:18" x14ac:dyDescent="0.25">
      <c r="F7" s="2"/>
      <c r="G7" s="2"/>
    </row>
    <row r="8" spans="2:18" ht="15" customHeight="1" x14ac:dyDescent="0.25">
      <c r="B8" s="323" t="s">
        <v>98</v>
      </c>
      <c r="C8" s="324"/>
      <c r="D8" s="324"/>
      <c r="E8" s="324"/>
      <c r="F8" s="325"/>
      <c r="G8" s="2"/>
      <c r="H8" s="35" t="s">
        <v>8</v>
      </c>
      <c r="J8" s="321" t="s">
        <v>18</v>
      </c>
      <c r="K8" s="323" t="s">
        <v>9</v>
      </c>
      <c r="L8" s="324"/>
      <c r="M8" s="324"/>
      <c r="N8" s="324"/>
      <c r="O8" s="325"/>
    </row>
    <row r="9" spans="2:18" x14ac:dyDescent="0.25">
      <c r="B9" s="344">
        <v>0.33333333333333331</v>
      </c>
      <c r="C9" s="329"/>
      <c r="D9" s="329"/>
      <c r="E9" s="330" t="s">
        <v>7</v>
      </c>
      <c r="F9" s="345"/>
      <c r="G9" s="2"/>
      <c r="H9" s="181" t="s">
        <v>102</v>
      </c>
      <c r="I9" s="5"/>
      <c r="J9" s="322"/>
      <c r="K9" s="3" t="s">
        <v>10</v>
      </c>
      <c r="L9" s="3" t="s">
        <v>11</v>
      </c>
      <c r="M9" s="4" t="s">
        <v>2</v>
      </c>
      <c r="N9" s="4" t="s">
        <v>3</v>
      </c>
      <c r="O9" s="4" t="s">
        <v>4</v>
      </c>
    </row>
    <row r="10" spans="2:18" ht="16.05" customHeight="1" x14ac:dyDescent="0.25">
      <c r="B10" s="335">
        <f>'Lørdag - pulje 1'!B11:D11</f>
        <v>0.3888888888888889</v>
      </c>
      <c r="C10" s="336"/>
      <c r="D10" s="336"/>
      <c r="E10" s="337" t="s">
        <v>96</v>
      </c>
      <c r="F10" s="338"/>
      <c r="G10" s="2"/>
      <c r="H10" s="181" t="s">
        <v>0</v>
      </c>
      <c r="I10" s="5"/>
      <c r="J10" s="350" t="s">
        <v>52</v>
      </c>
      <c r="K10" s="185">
        <f>B13</f>
        <v>0.74305555555555547</v>
      </c>
      <c r="L10" s="186">
        <v>71</v>
      </c>
      <c r="M10" s="187"/>
      <c r="N10" s="182"/>
      <c r="O10" s="184" t="s">
        <v>79</v>
      </c>
      <c r="Q10" s="92"/>
    </row>
    <row r="11" spans="2:18" ht="15.45" customHeight="1" x14ac:dyDescent="0.25">
      <c r="B11" s="335">
        <f>'Lørdag - pulje 1'!B12:D12</f>
        <v>0.44791666666666669</v>
      </c>
      <c r="C11" s="336"/>
      <c r="D11" s="336"/>
      <c r="E11" s="337" t="s">
        <v>41</v>
      </c>
      <c r="F11" s="338"/>
      <c r="G11" s="2"/>
      <c r="H11" s="181" t="s">
        <v>79</v>
      </c>
      <c r="I11" s="5"/>
      <c r="J11" s="351"/>
      <c r="K11" s="185">
        <f t="shared" ref="K11:K36" si="0">K10+$B$17</f>
        <v>0.7451388888888888</v>
      </c>
      <c r="L11" s="186"/>
      <c r="M11" s="182"/>
      <c r="N11" s="184" t="s">
        <v>73</v>
      </c>
      <c r="O11" s="182"/>
      <c r="P11" s="59"/>
      <c r="Q11" s="92"/>
    </row>
    <row r="12" spans="2:18" ht="15.45" customHeight="1" x14ac:dyDescent="0.25">
      <c r="B12" s="283">
        <v>0.69444444444444453</v>
      </c>
      <c r="C12" s="284"/>
      <c r="D12" s="284"/>
      <c r="E12" s="160" t="s">
        <v>100</v>
      </c>
      <c r="F12" s="158"/>
      <c r="G12" s="2"/>
      <c r="H12" s="184" t="s">
        <v>73</v>
      </c>
      <c r="I12" s="5"/>
      <c r="J12" s="351"/>
      <c r="K12" s="185">
        <f t="shared" si="0"/>
        <v>0.74722222222222212</v>
      </c>
      <c r="L12" s="186"/>
      <c r="M12" s="182"/>
      <c r="N12" s="182"/>
      <c r="O12" s="184" t="s">
        <v>76</v>
      </c>
      <c r="P12" s="59"/>
      <c r="Q12" s="92"/>
    </row>
    <row r="13" spans="2:18" ht="15.45" customHeight="1" x14ac:dyDescent="0.25">
      <c r="B13" s="283">
        <v>0.74305555555555547</v>
      </c>
      <c r="C13" s="284"/>
      <c r="D13" s="284"/>
      <c r="E13" s="160" t="s">
        <v>38</v>
      </c>
      <c r="F13" s="158"/>
      <c r="H13" s="181" t="s">
        <v>54</v>
      </c>
      <c r="I13" s="5"/>
      <c r="J13" s="351"/>
      <c r="K13" s="185">
        <f t="shared" si="0"/>
        <v>0.74930555555555545</v>
      </c>
      <c r="L13" s="186">
        <v>74</v>
      </c>
      <c r="M13" s="180"/>
      <c r="N13" s="184" t="s">
        <v>101</v>
      </c>
      <c r="O13" s="180"/>
      <c r="P13" s="59"/>
      <c r="Q13" s="59"/>
    </row>
    <row r="14" spans="2:18" ht="15.45" customHeight="1" x14ac:dyDescent="0.25">
      <c r="B14" s="342"/>
      <c r="C14" s="343"/>
      <c r="D14" s="343"/>
      <c r="E14" s="11"/>
      <c r="F14" s="58"/>
      <c r="H14" s="181" t="s">
        <v>1</v>
      </c>
      <c r="I14" s="5"/>
      <c r="J14" s="351"/>
      <c r="K14" s="185">
        <f t="shared" si="0"/>
        <v>0.75138888888888877</v>
      </c>
      <c r="L14" s="186">
        <v>75</v>
      </c>
      <c r="M14" s="182"/>
      <c r="N14" s="182"/>
      <c r="O14" s="184" t="s">
        <v>47</v>
      </c>
      <c r="P14" s="59"/>
      <c r="Q14" s="59"/>
    </row>
    <row r="15" spans="2:18" ht="15.6" x14ac:dyDescent="0.3">
      <c r="H15" s="181" t="s">
        <v>46</v>
      </c>
      <c r="I15" s="5"/>
      <c r="J15" s="351"/>
      <c r="K15" s="185">
        <f t="shared" si="0"/>
        <v>0.7534722222222221</v>
      </c>
      <c r="L15" s="186">
        <v>76</v>
      </c>
      <c r="M15" s="182"/>
      <c r="N15" s="181" t="s">
        <v>79</v>
      </c>
      <c r="O15" s="182"/>
      <c r="P15"/>
      <c r="Q15" s="59"/>
    </row>
    <row r="16" spans="2:18" ht="15.45" customHeight="1" x14ac:dyDescent="0.25">
      <c r="F16" s="57"/>
      <c r="H16" s="184" t="s">
        <v>47</v>
      </c>
      <c r="I16" s="5"/>
      <c r="J16" s="351"/>
      <c r="K16" s="185">
        <f t="shared" si="0"/>
        <v>0.75555555555555542</v>
      </c>
      <c r="L16" s="186">
        <v>77</v>
      </c>
      <c r="M16" s="180"/>
      <c r="N16" s="182"/>
      <c r="O16" s="181" t="s">
        <v>73</v>
      </c>
      <c r="P16" s="59"/>
      <c r="Q16" s="59"/>
      <c r="R16" s="59"/>
    </row>
    <row r="17" spans="2:17" ht="16.2" customHeight="1" x14ac:dyDescent="0.25">
      <c r="B17" s="27">
        <v>2.0833333333333333E-3</v>
      </c>
      <c r="C17" s="28"/>
      <c r="D17" s="29" t="s">
        <v>23</v>
      </c>
      <c r="E17" s="30"/>
      <c r="H17" s="184" t="s">
        <v>76</v>
      </c>
      <c r="I17" s="5"/>
      <c r="J17" s="351"/>
      <c r="K17" s="185">
        <f t="shared" si="0"/>
        <v>0.75763888888888875</v>
      </c>
      <c r="L17" s="186"/>
      <c r="M17" s="182"/>
      <c r="N17" s="181" t="s">
        <v>76</v>
      </c>
      <c r="O17" s="182"/>
      <c r="Q17" s="38"/>
    </row>
    <row r="18" spans="2:17" ht="15.45" customHeight="1" x14ac:dyDescent="0.25">
      <c r="B18" s="27">
        <v>4.1666666666666666E-3</v>
      </c>
      <c r="C18" s="28"/>
      <c r="D18" s="29" t="s">
        <v>22</v>
      </c>
      <c r="E18" s="30"/>
      <c r="H18" s="184" t="s">
        <v>101</v>
      </c>
      <c r="I18" s="5"/>
      <c r="J18" s="351"/>
      <c r="K18" s="185">
        <f t="shared" si="0"/>
        <v>0.75972222222222208</v>
      </c>
      <c r="L18" s="186">
        <v>79</v>
      </c>
      <c r="M18" s="182"/>
      <c r="N18" s="180"/>
      <c r="O18" s="181" t="s">
        <v>101</v>
      </c>
    </row>
    <row r="19" spans="2:17" ht="15.45" customHeight="1" x14ac:dyDescent="0.25">
      <c r="H19" s="181" t="s">
        <v>95</v>
      </c>
      <c r="I19" s="5"/>
      <c r="J19" s="351"/>
      <c r="K19" s="185">
        <f t="shared" si="0"/>
        <v>0.7618055555555554</v>
      </c>
      <c r="L19" s="186">
        <v>80</v>
      </c>
      <c r="M19" s="181" t="s">
        <v>1</v>
      </c>
      <c r="N19" s="180"/>
      <c r="O19" s="180"/>
      <c r="Q19" s="43"/>
    </row>
    <row r="20" spans="2:17" ht="15.6" x14ac:dyDescent="0.3">
      <c r="I20" s="5"/>
      <c r="J20" s="351"/>
      <c r="K20" s="185">
        <f t="shared" si="0"/>
        <v>0.76388888888888873</v>
      </c>
      <c r="L20" s="186">
        <v>81</v>
      </c>
      <c r="M20" s="180"/>
      <c r="N20" s="181" t="s">
        <v>54</v>
      </c>
      <c r="O20" s="182"/>
      <c r="Q20" s="34"/>
    </row>
    <row r="21" spans="2:17" ht="16.2" x14ac:dyDescent="0.3">
      <c r="B21" s="332" t="s">
        <v>13</v>
      </c>
      <c r="C21" s="333"/>
      <c r="D21" s="333"/>
      <c r="E21" s="333"/>
      <c r="F21" s="333"/>
      <c r="G21" s="333"/>
      <c r="H21" s="334"/>
      <c r="I21" s="5"/>
      <c r="J21" s="351"/>
      <c r="K21" s="185">
        <f t="shared" si="0"/>
        <v>0.76597222222222205</v>
      </c>
      <c r="L21" s="186">
        <v>82</v>
      </c>
      <c r="M21" s="182"/>
      <c r="N21" s="188"/>
      <c r="O21" s="181" t="s">
        <v>46</v>
      </c>
      <c r="Q21" s="34"/>
    </row>
    <row r="22" spans="2:17" ht="15.6" x14ac:dyDescent="0.3">
      <c r="B22" s="161" t="s">
        <v>5</v>
      </c>
      <c r="C22" s="162"/>
      <c r="D22" s="163"/>
      <c r="E22" s="35" t="s">
        <v>2</v>
      </c>
      <c r="F22" s="159" t="s">
        <v>3</v>
      </c>
      <c r="G22" s="323" t="s">
        <v>4</v>
      </c>
      <c r="H22" s="325"/>
      <c r="I22" s="5"/>
      <c r="J22" s="351"/>
      <c r="K22" s="185">
        <f t="shared" si="0"/>
        <v>0.76805555555555538</v>
      </c>
      <c r="L22" s="186">
        <v>83</v>
      </c>
      <c r="M22" s="190" t="s">
        <v>0</v>
      </c>
      <c r="N22" s="183"/>
      <c r="O22" s="189"/>
      <c r="P22" s="39"/>
      <c r="Q22" s="34"/>
    </row>
    <row r="23" spans="2:17" x14ac:dyDescent="0.25">
      <c r="B23" s="109">
        <f>B12</f>
        <v>0.69444444444444453</v>
      </c>
      <c r="C23" s="110" t="s">
        <v>14</v>
      </c>
      <c r="D23" s="111">
        <f t="shared" ref="D23:D28" si="1">B23+$B$18</f>
        <v>0.69861111111111118</v>
      </c>
      <c r="E23" s="183"/>
      <c r="F23" s="181" t="s">
        <v>73</v>
      </c>
      <c r="G23" s="181" t="s">
        <v>79</v>
      </c>
      <c r="H23" s="181"/>
      <c r="I23" s="5"/>
      <c r="J23" s="351"/>
      <c r="K23" s="185">
        <f t="shared" si="0"/>
        <v>0.77013888888888871</v>
      </c>
      <c r="L23" s="186">
        <v>84</v>
      </c>
      <c r="M23" s="180"/>
      <c r="N23" s="181" t="s">
        <v>102</v>
      </c>
      <c r="O23" s="180"/>
      <c r="P23" s="43"/>
    </row>
    <row r="24" spans="2:17" x14ac:dyDescent="0.25">
      <c r="B24" s="114">
        <f t="shared" ref="B24:B33" si="2">B23+$B$18</f>
        <v>0.69861111111111118</v>
      </c>
      <c r="C24" s="37" t="s">
        <v>14</v>
      </c>
      <c r="D24" s="84">
        <f t="shared" si="1"/>
        <v>0.70277777777777783</v>
      </c>
      <c r="E24" s="183"/>
      <c r="F24" s="184" t="s">
        <v>101</v>
      </c>
      <c r="G24" s="184" t="s">
        <v>76</v>
      </c>
      <c r="H24" s="184"/>
      <c r="I24" s="5"/>
      <c r="J24" s="351"/>
      <c r="K24" s="185">
        <f t="shared" si="0"/>
        <v>0.77222222222222203</v>
      </c>
      <c r="L24" s="186">
        <v>85</v>
      </c>
      <c r="M24" s="180"/>
      <c r="N24" s="180"/>
      <c r="O24" s="181" t="s">
        <v>95</v>
      </c>
      <c r="P24" s="43"/>
      <c r="Q24" s="33"/>
    </row>
    <row r="25" spans="2:17" ht="15" customHeight="1" x14ac:dyDescent="0.25">
      <c r="B25" s="114">
        <f t="shared" si="2"/>
        <v>0.70277777777777783</v>
      </c>
      <c r="C25" s="37" t="s">
        <v>14</v>
      </c>
      <c r="D25" s="84">
        <f t="shared" si="1"/>
        <v>0.70694444444444449</v>
      </c>
      <c r="E25" s="183"/>
      <c r="F25" s="184" t="s">
        <v>79</v>
      </c>
      <c r="G25" s="184" t="s">
        <v>73</v>
      </c>
      <c r="H25" s="184"/>
      <c r="I25" s="5"/>
      <c r="J25" s="351"/>
      <c r="K25" s="185">
        <f t="shared" si="0"/>
        <v>0.77430555555555536</v>
      </c>
      <c r="L25" s="186">
        <v>86</v>
      </c>
      <c r="M25" s="183"/>
      <c r="N25" s="181" t="s">
        <v>1</v>
      </c>
      <c r="O25" s="180"/>
      <c r="P25" s="43"/>
    </row>
    <row r="26" spans="2:17" ht="15" customHeight="1" x14ac:dyDescent="0.25">
      <c r="B26" s="114">
        <f t="shared" si="2"/>
        <v>0.70694444444444449</v>
      </c>
      <c r="C26" s="37" t="s">
        <v>14</v>
      </c>
      <c r="D26" s="84">
        <f t="shared" si="1"/>
        <v>0.71111111111111114</v>
      </c>
      <c r="E26" s="183"/>
      <c r="F26" s="184" t="s">
        <v>76</v>
      </c>
      <c r="G26" s="184" t="s">
        <v>101</v>
      </c>
      <c r="H26" s="184"/>
      <c r="I26" s="5"/>
      <c r="J26" s="351"/>
      <c r="K26" s="185">
        <f t="shared" si="0"/>
        <v>0.77638888888888868</v>
      </c>
      <c r="L26" s="186">
        <v>87</v>
      </c>
      <c r="M26" s="183"/>
      <c r="N26" s="180"/>
      <c r="O26" s="181" t="s">
        <v>54</v>
      </c>
      <c r="P26" s="43"/>
    </row>
    <row r="27" spans="2:17" x14ac:dyDescent="0.25">
      <c r="B27" s="114">
        <f t="shared" si="2"/>
        <v>0.71111111111111114</v>
      </c>
      <c r="C27" s="37" t="s">
        <v>14</v>
      </c>
      <c r="D27" s="84">
        <f t="shared" si="1"/>
        <v>0.71527777777777779</v>
      </c>
      <c r="E27" s="183"/>
      <c r="F27" s="183"/>
      <c r="G27" s="184" t="s">
        <v>47</v>
      </c>
      <c r="H27" s="184"/>
      <c r="I27" s="5"/>
      <c r="J27" s="351"/>
      <c r="K27" s="185">
        <f t="shared" si="0"/>
        <v>0.77847222222222201</v>
      </c>
      <c r="L27" s="186">
        <v>88</v>
      </c>
      <c r="M27" s="184" t="s">
        <v>50</v>
      </c>
      <c r="N27" s="180"/>
      <c r="O27" s="180"/>
      <c r="P27" s="43"/>
    </row>
    <row r="28" spans="2:17" ht="15" customHeight="1" x14ac:dyDescent="0.25">
      <c r="B28" s="115">
        <f t="shared" si="2"/>
        <v>0.71527777777777779</v>
      </c>
      <c r="C28" s="116" t="s">
        <v>14</v>
      </c>
      <c r="D28" s="117">
        <f t="shared" si="1"/>
        <v>0.71944444444444444</v>
      </c>
      <c r="E28" s="181" t="s">
        <v>1</v>
      </c>
      <c r="F28" s="181" t="s">
        <v>54</v>
      </c>
      <c r="G28" s="181" t="s">
        <v>46</v>
      </c>
      <c r="H28" s="184"/>
      <c r="I28" s="5"/>
      <c r="J28" s="351"/>
      <c r="K28" s="185">
        <f t="shared" si="0"/>
        <v>0.78055555555555534</v>
      </c>
      <c r="L28" s="186">
        <v>89</v>
      </c>
      <c r="M28" s="183"/>
      <c r="N28" s="181" t="s">
        <v>0</v>
      </c>
      <c r="O28" s="180"/>
      <c r="P28" s="43"/>
    </row>
    <row r="29" spans="2:17" ht="15.6" x14ac:dyDescent="0.3">
      <c r="B29" s="115">
        <f t="shared" si="2"/>
        <v>0.71944444444444444</v>
      </c>
      <c r="C29" s="116" t="s">
        <v>14</v>
      </c>
      <c r="D29" s="117">
        <f t="shared" ref="D29:D33" si="3">B29+$B$18</f>
        <v>0.72361111111111109</v>
      </c>
      <c r="E29" s="181" t="s">
        <v>0</v>
      </c>
      <c r="F29" s="181" t="s">
        <v>102</v>
      </c>
      <c r="G29" s="181" t="s">
        <v>95</v>
      </c>
      <c r="H29" s="184"/>
      <c r="I29" s="5"/>
      <c r="J29" s="351"/>
      <c r="K29" s="185">
        <f t="shared" si="0"/>
        <v>0.78263888888888866</v>
      </c>
      <c r="L29" s="186">
        <v>90</v>
      </c>
      <c r="M29" s="183"/>
      <c r="N29" s="180"/>
      <c r="O29" s="190" t="s">
        <v>102</v>
      </c>
    </row>
    <row r="30" spans="2:17" ht="15.45" customHeight="1" x14ac:dyDescent="0.25">
      <c r="B30" s="115">
        <f t="shared" si="2"/>
        <v>0.72361111111111109</v>
      </c>
      <c r="C30" s="116" t="s">
        <v>14</v>
      </c>
      <c r="D30" s="117">
        <f t="shared" si="3"/>
        <v>0.72777777777777775</v>
      </c>
      <c r="E30" s="181" t="s">
        <v>50</v>
      </c>
      <c r="F30" s="181" t="s">
        <v>1</v>
      </c>
      <c r="G30" s="181" t="s">
        <v>54</v>
      </c>
      <c r="H30" s="184"/>
      <c r="I30" s="5"/>
      <c r="J30" s="351"/>
      <c r="K30" s="185">
        <f t="shared" si="0"/>
        <v>0.78472222222222199</v>
      </c>
      <c r="L30" s="186">
        <v>91</v>
      </c>
      <c r="M30" s="184" t="s">
        <v>95</v>
      </c>
      <c r="N30" s="180"/>
      <c r="O30" s="183"/>
    </row>
    <row r="31" spans="2:17" ht="16.05" customHeight="1" x14ac:dyDescent="0.3">
      <c r="B31" s="115">
        <f t="shared" si="2"/>
        <v>0.72777777777777775</v>
      </c>
      <c r="C31" s="116" t="s">
        <v>14</v>
      </c>
      <c r="D31" s="117">
        <f t="shared" si="3"/>
        <v>0.7319444444444444</v>
      </c>
      <c r="E31" s="181" t="s">
        <v>95</v>
      </c>
      <c r="F31" s="181" t="s">
        <v>0</v>
      </c>
      <c r="G31" s="181" t="s">
        <v>102</v>
      </c>
      <c r="H31" s="184"/>
      <c r="I31" s="5"/>
      <c r="J31" s="351"/>
      <c r="K31" s="185">
        <f t="shared" si="0"/>
        <v>0.78680555555555531</v>
      </c>
      <c r="L31" s="186">
        <v>92</v>
      </c>
      <c r="M31" s="183"/>
      <c r="N31" s="183"/>
      <c r="O31" s="190" t="s">
        <v>1</v>
      </c>
    </row>
    <row r="32" spans="2:17" ht="16.05" customHeight="1" x14ac:dyDescent="0.25">
      <c r="B32" s="115">
        <f t="shared" si="2"/>
        <v>0.7319444444444444</v>
      </c>
      <c r="C32" s="116" t="s">
        <v>14</v>
      </c>
      <c r="D32" s="117">
        <f t="shared" si="3"/>
        <v>0.73611111111111105</v>
      </c>
      <c r="E32" s="181" t="s">
        <v>54</v>
      </c>
      <c r="F32" s="181" t="s">
        <v>50</v>
      </c>
      <c r="G32" s="181" t="s">
        <v>1</v>
      </c>
      <c r="H32" s="184"/>
      <c r="I32" s="5"/>
      <c r="J32" s="351"/>
      <c r="K32" s="185">
        <f t="shared" si="0"/>
        <v>0.78888888888888864</v>
      </c>
      <c r="L32" s="186">
        <v>93</v>
      </c>
      <c r="M32" s="184" t="s">
        <v>54</v>
      </c>
      <c r="N32" s="182"/>
      <c r="O32" s="180"/>
    </row>
    <row r="33" spans="2:15" ht="16.05" customHeight="1" x14ac:dyDescent="0.25">
      <c r="B33" s="115">
        <f t="shared" si="2"/>
        <v>0.73611111111111105</v>
      </c>
      <c r="C33" s="116" t="s">
        <v>14</v>
      </c>
      <c r="D33" s="117">
        <f t="shared" si="3"/>
        <v>0.7402777777777777</v>
      </c>
      <c r="E33" s="181" t="s">
        <v>102</v>
      </c>
      <c r="F33" s="181" t="s">
        <v>95</v>
      </c>
      <c r="G33" s="181" t="s">
        <v>0</v>
      </c>
      <c r="H33" s="184"/>
      <c r="J33" s="351"/>
      <c r="K33" s="185">
        <f t="shared" si="0"/>
        <v>0.79097222222222197</v>
      </c>
      <c r="L33" s="186">
        <v>94</v>
      </c>
      <c r="M33" s="180"/>
      <c r="N33" s="184" t="s">
        <v>50</v>
      </c>
      <c r="O33" s="182"/>
    </row>
    <row r="34" spans="2:15" ht="16.05" customHeight="1" x14ac:dyDescent="0.25">
      <c r="J34" s="351"/>
      <c r="K34" s="185">
        <f t="shared" si="0"/>
        <v>0.79305555555555529</v>
      </c>
      <c r="L34" s="186">
        <v>95</v>
      </c>
      <c r="M34" s="182"/>
      <c r="N34" s="182"/>
      <c r="O34" s="181" t="s">
        <v>0</v>
      </c>
    </row>
    <row r="35" spans="2:15" ht="16.05" customHeight="1" x14ac:dyDescent="0.25">
      <c r="J35" s="351"/>
      <c r="K35" s="185">
        <f t="shared" si="0"/>
        <v>0.79513888888888862</v>
      </c>
      <c r="L35" s="186">
        <v>96</v>
      </c>
      <c r="M35" s="184" t="s">
        <v>102</v>
      </c>
      <c r="N35" s="180"/>
      <c r="O35" s="182"/>
    </row>
    <row r="36" spans="2:15" ht="16.05" customHeight="1" x14ac:dyDescent="0.25">
      <c r="J36" s="352"/>
      <c r="K36" s="185">
        <f t="shared" si="0"/>
        <v>0.79722222222222194</v>
      </c>
      <c r="L36" s="186">
        <v>97</v>
      </c>
      <c r="M36" s="183"/>
      <c r="N36" s="184" t="s">
        <v>95</v>
      </c>
      <c r="O36" s="182"/>
    </row>
    <row r="37" spans="2:15" ht="16.05" customHeight="1" x14ac:dyDescent="0.25">
      <c r="J37" s="54"/>
      <c r="K37" s="40"/>
      <c r="L37" s="41"/>
      <c r="M37" s="43"/>
      <c r="N37" s="33"/>
      <c r="O37" s="33"/>
    </row>
    <row r="38" spans="2:15" x14ac:dyDescent="0.25">
      <c r="J38" s="54"/>
      <c r="K38" s="40"/>
      <c r="L38" s="41"/>
      <c r="M38" s="33"/>
      <c r="N38" s="43"/>
      <c r="O38" s="33"/>
    </row>
    <row r="39" spans="2:15" x14ac:dyDescent="0.25">
      <c r="J39" s="54"/>
      <c r="K39" s="40"/>
      <c r="L39" s="41"/>
      <c r="M39" s="33"/>
      <c r="N39" s="33"/>
      <c r="O39" s="43"/>
    </row>
    <row r="40" spans="2:15" x14ac:dyDescent="0.25">
      <c r="J40" s="54"/>
      <c r="K40" s="40"/>
      <c r="L40" s="41"/>
      <c r="M40" s="33"/>
      <c r="N40" s="33"/>
      <c r="O40" s="33"/>
    </row>
    <row r="41" spans="2:15" x14ac:dyDescent="0.25">
      <c r="I41" s="5"/>
      <c r="J41" s="54"/>
      <c r="K41" s="40"/>
      <c r="L41" s="41"/>
    </row>
    <row r="42" spans="2:15" x14ac:dyDescent="0.25">
      <c r="I42" s="5"/>
      <c r="J42" s="54"/>
      <c r="K42" s="40"/>
      <c r="L42" s="41"/>
    </row>
    <row r="43" spans="2:15" x14ac:dyDescent="0.25">
      <c r="I43" s="5"/>
      <c r="J43" s="54"/>
      <c r="K43" s="40"/>
      <c r="L43" s="41"/>
      <c r="M43" s="33"/>
      <c r="N43" s="33"/>
      <c r="O43" s="33"/>
    </row>
    <row r="44" spans="2:15" x14ac:dyDescent="0.25">
      <c r="I44" s="5"/>
      <c r="J44" s="54"/>
      <c r="K44" s="40"/>
      <c r="L44" s="41"/>
      <c r="M44" s="33"/>
      <c r="N44" s="33"/>
      <c r="O44" s="33"/>
    </row>
    <row r="45" spans="2:15" x14ac:dyDescent="0.25">
      <c r="J45" s="54"/>
      <c r="K45" s="40"/>
      <c r="L45" s="41"/>
      <c r="M45" s="33"/>
      <c r="N45" s="33"/>
      <c r="O45" s="33"/>
    </row>
    <row r="46" spans="2:15" x14ac:dyDescent="0.25">
      <c r="I46" s="5"/>
      <c r="J46" s="54"/>
      <c r="K46" s="40"/>
      <c r="L46" s="41"/>
      <c r="M46" s="33"/>
      <c r="N46" s="33"/>
      <c r="O46" s="33"/>
    </row>
    <row r="47" spans="2:15" x14ac:dyDescent="0.25">
      <c r="I47" s="5"/>
      <c r="J47" s="54"/>
      <c r="K47" s="40"/>
      <c r="L47" s="41"/>
      <c r="M47" s="33"/>
      <c r="N47" s="33"/>
      <c r="O47" s="33"/>
    </row>
    <row r="48" spans="2:15" x14ac:dyDescent="0.25">
      <c r="J48" s="54"/>
      <c r="K48" s="40"/>
      <c r="L48" s="41"/>
      <c r="M48" s="33"/>
      <c r="N48" s="33"/>
      <c r="O48" s="33"/>
    </row>
  </sheetData>
  <sortState xmlns:xlrd2="http://schemas.microsoft.com/office/spreadsheetml/2017/richdata2" ref="H9:H19">
    <sortCondition ref="H8:H19"/>
  </sortState>
  <mergeCells count="17">
    <mergeCell ref="B2:O3"/>
    <mergeCell ref="B4:O5"/>
    <mergeCell ref="B8:F8"/>
    <mergeCell ref="J8:J9"/>
    <mergeCell ref="K8:O8"/>
    <mergeCell ref="B9:D9"/>
    <mergeCell ref="E9:F9"/>
    <mergeCell ref="J10:J36"/>
    <mergeCell ref="G22:H22"/>
    <mergeCell ref="B10:D10"/>
    <mergeCell ref="E10:F10"/>
    <mergeCell ref="B11:D11"/>
    <mergeCell ref="E11:F11"/>
    <mergeCell ref="B12:D12"/>
    <mergeCell ref="B13:D13"/>
    <mergeCell ref="B14:D14"/>
    <mergeCell ref="B21:H21"/>
  </mergeCells>
  <phoneticPr fontId="12" type="noConversion"/>
  <pageMargins left="0.28999999999999998" right="0.28999999999999998" top="0.75" bottom="1" header="0.5" footer="0.5"/>
  <pageSetup paperSize="9" scale="81" orientation="landscape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5F8A-34FB-4AD6-8E06-C7E6834EB97D}">
  <sheetPr>
    <tabColor rgb="FFFFFAA4"/>
    <pageSetUpPr fitToPage="1"/>
  </sheetPr>
  <dimension ref="B2:R48"/>
  <sheetViews>
    <sheetView showGridLines="0" tabSelected="1" topLeftCell="A3" zoomScale="90" zoomScaleNormal="90" zoomScalePageLayoutView="90" workbookViewId="0">
      <selection activeCell="Q25" sqref="Q25"/>
    </sheetView>
  </sheetViews>
  <sheetFormatPr baseColWidth="10" defaultColWidth="10.796875" defaultRowHeight="13.8" x14ac:dyDescent="0.25"/>
  <cols>
    <col min="1" max="1" width="10.796875" style="1"/>
    <col min="2" max="2" width="6.69921875" style="2" customWidth="1"/>
    <col min="3" max="3" width="1.796875" style="2" bestFit="1" customWidth="1"/>
    <col min="4" max="4" width="6.69921875" style="2" customWidth="1"/>
    <col min="5" max="6" width="18.296875" style="1" customWidth="1"/>
    <col min="7" max="7" width="3.296875" style="1" customWidth="1"/>
    <col min="8" max="8" width="15.796875" style="1" customWidth="1"/>
    <col min="9" max="10" width="10.796875" style="1" customWidth="1"/>
    <col min="11" max="11" width="7.796875" style="1" customWidth="1"/>
    <col min="12" max="12" width="8.5" style="1" bestFit="1" customWidth="1"/>
    <col min="13" max="13" width="10.5" style="1" customWidth="1"/>
    <col min="14" max="16" width="16.796875" style="1" customWidth="1"/>
    <col min="17" max="17" width="13.796875" style="1" customWidth="1"/>
    <col min="18" max="20" width="13.296875" style="1" customWidth="1"/>
    <col min="21" max="21" width="11.796875" style="1" customWidth="1"/>
    <col min="22" max="16384" width="10.796875" style="1"/>
  </cols>
  <sheetData>
    <row r="2" spans="2:18" ht="15" customHeight="1" x14ac:dyDescent="0.25">
      <c r="B2" s="302" t="str">
        <f>Tidsplan!B1</f>
        <v>NM Nasjonale Klasser Junior Miks og Menn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4"/>
    </row>
    <row r="3" spans="2:18" ht="15" customHeight="1" x14ac:dyDescent="0.25">
      <c r="B3" s="305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7"/>
    </row>
    <row r="4" spans="2:18" ht="15" customHeight="1" x14ac:dyDescent="0.25">
      <c r="B4" s="305" t="s">
        <v>62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7"/>
    </row>
    <row r="5" spans="2:18" ht="15" customHeight="1" x14ac:dyDescent="0.25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10"/>
    </row>
    <row r="6" spans="2:18" x14ac:dyDescent="0.25">
      <c r="F6" s="2"/>
      <c r="G6" s="2"/>
    </row>
    <row r="7" spans="2:18" x14ac:dyDescent="0.25">
      <c r="F7" s="2"/>
      <c r="G7" s="2"/>
    </row>
    <row r="8" spans="2:18" ht="15" customHeight="1" x14ac:dyDescent="0.25">
      <c r="B8" s="332" t="s">
        <v>61</v>
      </c>
      <c r="C8" s="333"/>
      <c r="D8" s="333"/>
      <c r="E8" s="333"/>
      <c r="F8" s="334"/>
      <c r="G8" s="2"/>
      <c r="H8" s="35" t="s">
        <v>8</v>
      </c>
      <c r="J8" s="321" t="s">
        <v>18</v>
      </c>
      <c r="K8" s="323" t="s">
        <v>9</v>
      </c>
      <c r="L8" s="324"/>
      <c r="M8" s="324"/>
      <c r="N8" s="324"/>
      <c r="O8" s="324"/>
      <c r="P8" s="325"/>
    </row>
    <row r="9" spans="2:18" x14ac:dyDescent="0.25">
      <c r="B9" s="344">
        <v>0.33333333333333331</v>
      </c>
      <c r="C9" s="329"/>
      <c r="D9" s="329"/>
      <c r="E9" s="330" t="s">
        <v>7</v>
      </c>
      <c r="F9" s="345"/>
      <c r="G9" s="2"/>
      <c r="H9" s="360" t="s">
        <v>102</v>
      </c>
      <c r="I9" s="5"/>
      <c r="J9" s="322"/>
      <c r="K9" s="3" t="s">
        <v>10</v>
      </c>
      <c r="L9" s="3" t="s">
        <v>11</v>
      </c>
      <c r="M9" s="14" t="s">
        <v>132</v>
      </c>
      <c r="N9" s="4" t="s">
        <v>2</v>
      </c>
      <c r="O9" s="4" t="s">
        <v>3</v>
      </c>
      <c r="P9" s="4" t="s">
        <v>4</v>
      </c>
    </row>
    <row r="10" spans="2:18" ht="16.05" customHeight="1" x14ac:dyDescent="0.3">
      <c r="B10" s="287">
        <f>B26</f>
        <v>0.375</v>
      </c>
      <c r="C10" s="288"/>
      <c r="D10" s="288"/>
      <c r="E10" s="297" t="s">
        <v>60</v>
      </c>
      <c r="F10" s="354"/>
      <c r="G10" s="2"/>
      <c r="H10" s="360" t="s">
        <v>108</v>
      </c>
      <c r="I10" s="5"/>
      <c r="J10" s="350" t="s">
        <v>17</v>
      </c>
      <c r="K10" s="375">
        <v>0.43402777777777773</v>
      </c>
      <c r="L10" s="378">
        <v>1</v>
      </c>
      <c r="M10" s="367">
        <v>30</v>
      </c>
      <c r="N10" s="362" t="s">
        <v>80</v>
      </c>
      <c r="O10" s="153"/>
      <c r="P10" s="154"/>
    </row>
    <row r="11" spans="2:18" ht="15.6" x14ac:dyDescent="0.3">
      <c r="B11" s="287">
        <f>Tidsplan!C44</f>
        <v>0.4236111111111111</v>
      </c>
      <c r="C11" s="288"/>
      <c r="D11" s="288"/>
      <c r="E11" s="297" t="s">
        <v>41</v>
      </c>
      <c r="F11" s="354"/>
      <c r="G11" s="2"/>
      <c r="H11" s="360" t="s">
        <v>20</v>
      </c>
      <c r="I11" s="5"/>
      <c r="J11" s="373"/>
      <c r="K11" s="376">
        <f t="shared" ref="K11:K24" si="0">K10+$B$17</f>
        <v>0.43611111111111106</v>
      </c>
      <c r="L11" s="379">
        <v>2</v>
      </c>
      <c r="M11" s="368">
        <v>43</v>
      </c>
      <c r="N11" s="152"/>
      <c r="O11" s="93" t="s">
        <v>85</v>
      </c>
      <c r="P11" s="149"/>
      <c r="R11" s="43"/>
    </row>
    <row r="12" spans="2:18" ht="15.6" x14ac:dyDescent="0.3">
      <c r="B12" s="287">
        <v>0.4375</v>
      </c>
      <c r="C12" s="288"/>
      <c r="D12" s="288"/>
      <c r="E12" s="215" t="s">
        <v>63</v>
      </c>
      <c r="F12" s="216"/>
      <c r="G12" s="2"/>
      <c r="H12" s="360" t="s">
        <v>92</v>
      </c>
      <c r="I12" s="5"/>
      <c r="J12" s="373"/>
      <c r="K12" s="376">
        <f t="shared" si="0"/>
        <v>0.43819444444444439</v>
      </c>
      <c r="L12" s="378">
        <v>3</v>
      </c>
      <c r="M12" s="369">
        <v>53</v>
      </c>
      <c r="N12" s="152"/>
      <c r="O12" s="136"/>
      <c r="P12" s="104" t="s">
        <v>92</v>
      </c>
      <c r="R12" s="43"/>
    </row>
    <row r="13" spans="2:18" ht="15.6" x14ac:dyDescent="0.3">
      <c r="B13" s="283">
        <v>0.47222222222222227</v>
      </c>
      <c r="C13" s="284"/>
      <c r="D13" s="284"/>
      <c r="E13" s="215" t="s">
        <v>64</v>
      </c>
      <c r="F13" s="214"/>
      <c r="H13" s="360" t="s">
        <v>65</v>
      </c>
      <c r="I13" s="5"/>
      <c r="J13" s="373"/>
      <c r="K13" s="376">
        <f t="shared" si="0"/>
        <v>0.44027777777777771</v>
      </c>
      <c r="L13" s="379">
        <v>4</v>
      </c>
      <c r="M13" s="368">
        <v>42</v>
      </c>
      <c r="N13" s="363" t="s">
        <v>108</v>
      </c>
      <c r="O13" s="136"/>
      <c r="P13" s="149"/>
      <c r="R13" s="43"/>
    </row>
    <row r="14" spans="2:18" ht="15.6" x14ac:dyDescent="0.3">
      <c r="B14" s="342">
        <v>0.63541666666666663</v>
      </c>
      <c r="C14" s="343"/>
      <c r="D14" s="343"/>
      <c r="E14" s="11" t="s">
        <v>12</v>
      </c>
      <c r="F14" s="12"/>
      <c r="H14" s="360" t="s">
        <v>50</v>
      </c>
      <c r="I14" s="5"/>
      <c r="J14" s="373"/>
      <c r="K14" s="376">
        <f t="shared" si="0"/>
        <v>0.44236111111111104</v>
      </c>
      <c r="L14" s="378">
        <v>5</v>
      </c>
      <c r="M14" s="369">
        <v>46</v>
      </c>
      <c r="N14" s="152"/>
      <c r="O14" s="93" t="s">
        <v>88</v>
      </c>
      <c r="P14" s="149"/>
      <c r="R14" s="33"/>
    </row>
    <row r="15" spans="2:18" ht="15.6" x14ac:dyDescent="0.3">
      <c r="B15" s="346"/>
      <c r="C15" s="346"/>
      <c r="D15" s="346"/>
      <c r="E15" s="55"/>
      <c r="F15" s="56"/>
      <c r="H15" s="360" t="s">
        <v>84</v>
      </c>
      <c r="I15" s="5"/>
      <c r="J15" s="373"/>
      <c r="K15" s="376">
        <f t="shared" si="0"/>
        <v>0.44444444444444436</v>
      </c>
      <c r="L15" s="379">
        <v>6</v>
      </c>
      <c r="M15" s="368">
        <v>44</v>
      </c>
      <c r="N15" s="152"/>
      <c r="O15" s="136"/>
      <c r="P15" s="104" t="s">
        <v>80</v>
      </c>
    </row>
    <row r="16" spans="2:18" ht="15.6" x14ac:dyDescent="0.3">
      <c r="B16" s="41"/>
      <c r="C16" s="41"/>
      <c r="D16" s="41"/>
      <c r="E16" s="33"/>
      <c r="F16" s="57"/>
      <c r="H16" s="360" t="s">
        <v>79</v>
      </c>
      <c r="I16" s="5"/>
      <c r="J16" s="373"/>
      <c r="K16" s="376">
        <f t="shared" si="0"/>
        <v>0.44652777777777769</v>
      </c>
      <c r="L16" s="378">
        <v>7</v>
      </c>
      <c r="M16" s="369">
        <v>36</v>
      </c>
      <c r="N16" s="363" t="s">
        <v>84</v>
      </c>
      <c r="O16" s="136"/>
      <c r="P16" s="149"/>
      <c r="R16" s="43"/>
    </row>
    <row r="17" spans="2:18" ht="15.6" x14ac:dyDescent="0.3">
      <c r="B17" s="27">
        <v>2.0833333333333333E-3</v>
      </c>
      <c r="C17" s="28"/>
      <c r="D17" s="29" t="s">
        <v>23</v>
      </c>
      <c r="E17" s="30"/>
      <c r="H17" s="360" t="s">
        <v>87</v>
      </c>
      <c r="I17" s="5"/>
      <c r="J17" s="373"/>
      <c r="K17" s="376">
        <f t="shared" si="0"/>
        <v>0.44861111111111102</v>
      </c>
      <c r="L17" s="379">
        <v>8</v>
      </c>
      <c r="M17" s="368">
        <v>69</v>
      </c>
      <c r="N17" s="152"/>
      <c r="O17" s="93" t="s">
        <v>92</v>
      </c>
      <c r="P17" s="149"/>
      <c r="R17" s="33"/>
    </row>
    <row r="18" spans="2:18" ht="15.6" x14ac:dyDescent="0.3">
      <c r="B18" s="27">
        <v>4.1666666666666666E-3</v>
      </c>
      <c r="C18" s="28"/>
      <c r="D18" s="29" t="s">
        <v>22</v>
      </c>
      <c r="E18" s="30"/>
      <c r="H18" s="360" t="s">
        <v>73</v>
      </c>
      <c r="I18" s="5"/>
      <c r="J18" s="373"/>
      <c r="K18" s="376">
        <f t="shared" si="0"/>
        <v>0.45069444444444434</v>
      </c>
      <c r="L18" s="378">
        <v>9</v>
      </c>
      <c r="M18" s="369">
        <v>35</v>
      </c>
      <c r="N18" s="152"/>
      <c r="O18" s="136"/>
      <c r="P18" s="104" t="s">
        <v>108</v>
      </c>
      <c r="R18" s="33"/>
    </row>
    <row r="19" spans="2:18" ht="15.6" x14ac:dyDescent="0.3">
      <c r="H19" s="361" t="s">
        <v>94</v>
      </c>
      <c r="I19" s="5"/>
      <c r="J19" s="373"/>
      <c r="K19" s="376">
        <f t="shared" si="0"/>
        <v>0.45277777777777767</v>
      </c>
      <c r="L19" s="379">
        <v>10</v>
      </c>
      <c r="M19" s="368">
        <v>39</v>
      </c>
      <c r="N19" s="363" t="s">
        <v>87</v>
      </c>
      <c r="O19" s="136"/>
      <c r="P19" s="149"/>
      <c r="R19" s="43"/>
    </row>
    <row r="20" spans="2:18" ht="15.6" x14ac:dyDescent="0.3">
      <c r="H20" s="361" t="s">
        <v>91</v>
      </c>
      <c r="I20" s="5"/>
      <c r="J20" s="373"/>
      <c r="K20" s="376">
        <f t="shared" si="0"/>
        <v>0.45486111111111099</v>
      </c>
      <c r="L20" s="378">
        <v>11</v>
      </c>
      <c r="M20" s="369">
        <v>37</v>
      </c>
      <c r="N20" s="152"/>
      <c r="O20" s="93" t="s">
        <v>80</v>
      </c>
      <c r="P20" s="149"/>
    </row>
    <row r="21" spans="2:18" ht="15.6" x14ac:dyDescent="0.3">
      <c r="I21" s="5"/>
      <c r="J21" s="373"/>
      <c r="K21" s="376">
        <f t="shared" si="0"/>
        <v>0.45694444444444432</v>
      </c>
      <c r="L21" s="379">
        <v>12</v>
      </c>
      <c r="M21" s="368">
        <v>29</v>
      </c>
      <c r="N21" s="152"/>
      <c r="O21" s="136"/>
      <c r="P21" s="104" t="s">
        <v>85</v>
      </c>
      <c r="R21" s="34"/>
    </row>
    <row r="22" spans="2:18" ht="15.6" x14ac:dyDescent="0.3">
      <c r="I22" s="5"/>
      <c r="J22" s="373"/>
      <c r="K22" s="376">
        <f t="shared" si="0"/>
        <v>0.45902777777777765</v>
      </c>
      <c r="L22" s="378">
        <v>13</v>
      </c>
      <c r="M22" s="369">
        <v>61</v>
      </c>
      <c r="N22" s="363" t="s">
        <v>92</v>
      </c>
      <c r="O22" s="136"/>
      <c r="P22" s="149"/>
      <c r="Q22" s="39"/>
      <c r="R22" s="34"/>
    </row>
    <row r="23" spans="2:18" ht="15.6" x14ac:dyDescent="0.3">
      <c r="I23" s="5"/>
      <c r="J23" s="373"/>
      <c r="K23" s="376">
        <f t="shared" si="0"/>
        <v>0.46111111111111097</v>
      </c>
      <c r="L23" s="379">
        <v>14</v>
      </c>
      <c r="M23" s="368">
        <v>28</v>
      </c>
      <c r="N23" s="152"/>
      <c r="O23" s="93" t="s">
        <v>108</v>
      </c>
      <c r="P23" s="149"/>
      <c r="Q23" s="39"/>
      <c r="R23" s="34"/>
    </row>
    <row r="24" spans="2:18" ht="15.6" x14ac:dyDescent="0.3">
      <c r="B24" s="323" t="s">
        <v>13</v>
      </c>
      <c r="C24" s="324"/>
      <c r="D24" s="324"/>
      <c r="E24" s="324"/>
      <c r="F24" s="324"/>
      <c r="G24" s="324"/>
      <c r="H24" s="325"/>
      <c r="I24" s="5"/>
      <c r="J24" s="374"/>
      <c r="K24" s="377">
        <f t="shared" si="0"/>
        <v>0.4631944444444443</v>
      </c>
      <c r="L24" s="380">
        <v>15</v>
      </c>
      <c r="M24" s="370">
        <v>32</v>
      </c>
      <c r="N24" s="155"/>
      <c r="O24" s="156"/>
      <c r="P24" s="108" t="s">
        <v>88</v>
      </c>
      <c r="R24" s="33"/>
    </row>
    <row r="25" spans="2:18" ht="15" customHeight="1" x14ac:dyDescent="0.25">
      <c r="B25" s="355" t="s">
        <v>5</v>
      </c>
      <c r="C25" s="356"/>
      <c r="D25" s="357"/>
      <c r="E25" s="86" t="s">
        <v>2</v>
      </c>
      <c r="F25" s="51" t="s">
        <v>3</v>
      </c>
      <c r="G25" s="323" t="s">
        <v>4</v>
      </c>
      <c r="H25" s="325"/>
      <c r="I25" s="5"/>
      <c r="J25" s="42"/>
      <c r="K25" s="40"/>
      <c r="L25" s="41"/>
      <c r="M25" s="41"/>
      <c r="N25" s="33"/>
      <c r="O25" s="33"/>
      <c r="P25" s="33"/>
    </row>
    <row r="26" spans="2:18" ht="15" customHeight="1" x14ac:dyDescent="0.25">
      <c r="B26" s="109">
        <v>0.375</v>
      </c>
      <c r="C26" s="110" t="s">
        <v>14</v>
      </c>
      <c r="D26" s="111">
        <f t="shared" ref="D26:D35" si="1">B26+$B$18</f>
        <v>0.37916666666666665</v>
      </c>
      <c r="E26" s="112" t="s">
        <v>80</v>
      </c>
      <c r="F26" s="112" t="s">
        <v>85</v>
      </c>
      <c r="G26" s="112" t="s">
        <v>92</v>
      </c>
      <c r="H26" s="113"/>
      <c r="I26" s="5"/>
      <c r="J26" s="353" t="s">
        <v>55</v>
      </c>
      <c r="K26" s="353"/>
      <c r="L26" s="353"/>
      <c r="M26" s="353"/>
      <c r="N26" s="353"/>
      <c r="O26" s="353"/>
      <c r="P26" s="353"/>
    </row>
    <row r="27" spans="2:18" x14ac:dyDescent="0.25">
      <c r="B27" s="114">
        <f t="shared" ref="B27:B35" si="2">B26+$B$18</f>
        <v>0.37916666666666665</v>
      </c>
      <c r="C27" s="37" t="s">
        <v>14</v>
      </c>
      <c r="D27" s="84">
        <f t="shared" si="1"/>
        <v>0.3833333333333333</v>
      </c>
      <c r="E27" s="71" t="s">
        <v>81</v>
      </c>
      <c r="F27" s="71" t="s">
        <v>86</v>
      </c>
      <c r="G27" s="71" t="s">
        <v>66</v>
      </c>
      <c r="H27" s="80"/>
      <c r="I27" s="5"/>
      <c r="J27" s="353"/>
      <c r="K27" s="353"/>
      <c r="L27" s="353"/>
      <c r="M27" s="353"/>
      <c r="N27" s="353"/>
      <c r="O27" s="353"/>
      <c r="P27" s="353"/>
    </row>
    <row r="28" spans="2:18" ht="15" customHeight="1" x14ac:dyDescent="0.3">
      <c r="B28" s="114">
        <f t="shared" si="2"/>
        <v>0.3833333333333333</v>
      </c>
      <c r="C28" s="37" t="s">
        <v>14</v>
      </c>
      <c r="D28" s="84">
        <f t="shared" si="1"/>
        <v>0.38749999999999996</v>
      </c>
      <c r="E28" s="71" t="s">
        <v>108</v>
      </c>
      <c r="F28" s="71" t="s">
        <v>88</v>
      </c>
      <c r="G28" s="71" t="s">
        <v>46</v>
      </c>
      <c r="H28" s="80"/>
      <c r="I28" s="5"/>
      <c r="J28" s="350" t="s">
        <v>116</v>
      </c>
      <c r="K28" s="381">
        <f>B13</f>
        <v>0.47222222222222227</v>
      </c>
      <c r="L28" s="378">
        <v>16</v>
      </c>
      <c r="M28" s="367">
        <v>48</v>
      </c>
      <c r="N28" s="362" t="s">
        <v>65</v>
      </c>
      <c r="O28" s="153"/>
      <c r="P28" s="154"/>
    </row>
    <row r="29" spans="2:18" ht="15.6" x14ac:dyDescent="0.3">
      <c r="B29" s="114">
        <f t="shared" si="2"/>
        <v>0.38749999999999996</v>
      </c>
      <c r="C29" s="37" t="s">
        <v>14</v>
      </c>
      <c r="D29" s="84">
        <f t="shared" si="1"/>
        <v>0.39166666666666661</v>
      </c>
      <c r="E29" s="371" t="s">
        <v>20</v>
      </c>
      <c r="F29" s="372" t="s">
        <v>80</v>
      </c>
      <c r="G29" s="71" t="s">
        <v>85</v>
      </c>
      <c r="H29" s="80"/>
      <c r="I29" s="5"/>
      <c r="J29" s="351"/>
      <c r="K29" s="382">
        <f t="shared" ref="K29:K42" si="3">K28+$B$17</f>
        <v>0.47430555555555559</v>
      </c>
      <c r="L29" s="379">
        <v>17</v>
      </c>
      <c r="M29" s="368">
        <v>66</v>
      </c>
      <c r="N29" s="152"/>
      <c r="O29" s="93" t="s">
        <v>81</v>
      </c>
      <c r="P29" s="149"/>
    </row>
    <row r="30" spans="2:18" ht="15.45" customHeight="1" x14ac:dyDescent="0.3">
      <c r="B30" s="114">
        <f t="shared" si="2"/>
        <v>0.39166666666666661</v>
      </c>
      <c r="C30" s="37" t="s">
        <v>14</v>
      </c>
      <c r="D30" s="84">
        <f t="shared" si="1"/>
        <v>0.39583333333333326</v>
      </c>
      <c r="E30" s="71" t="s">
        <v>92</v>
      </c>
      <c r="F30" s="71" t="s">
        <v>81</v>
      </c>
      <c r="G30" s="71" t="s">
        <v>86</v>
      </c>
      <c r="H30" s="80"/>
      <c r="I30" s="5"/>
      <c r="J30" s="351"/>
      <c r="K30" s="382">
        <f t="shared" si="3"/>
        <v>0.47638888888888892</v>
      </c>
      <c r="L30" s="379">
        <v>18</v>
      </c>
      <c r="M30" s="368">
        <v>16</v>
      </c>
      <c r="N30" s="152"/>
      <c r="O30" s="136"/>
      <c r="P30" s="104" t="s">
        <v>86</v>
      </c>
    </row>
    <row r="31" spans="2:18" ht="16.05" customHeight="1" x14ac:dyDescent="0.3">
      <c r="B31" s="114">
        <f t="shared" si="2"/>
        <v>0.39583333333333326</v>
      </c>
      <c r="C31" s="37" t="s">
        <v>14</v>
      </c>
      <c r="D31" s="84">
        <f t="shared" si="1"/>
        <v>0.39999999999999991</v>
      </c>
      <c r="E31" s="71" t="s">
        <v>65</v>
      </c>
      <c r="F31" s="71" t="s">
        <v>108</v>
      </c>
      <c r="G31" s="71" t="s">
        <v>88</v>
      </c>
      <c r="H31" s="80"/>
      <c r="I31" s="5"/>
      <c r="J31" s="351"/>
      <c r="K31" s="382">
        <f t="shared" si="3"/>
        <v>0.47847222222222224</v>
      </c>
      <c r="L31" s="378">
        <v>19</v>
      </c>
      <c r="M31" s="369">
        <v>45</v>
      </c>
      <c r="N31" s="363" t="s">
        <v>50</v>
      </c>
      <c r="O31" s="136"/>
      <c r="P31" s="149"/>
    </row>
    <row r="32" spans="2:18" ht="16.05" customHeight="1" x14ac:dyDescent="0.3">
      <c r="B32" s="114">
        <f t="shared" si="2"/>
        <v>0.39999999999999991</v>
      </c>
      <c r="C32" s="37" t="s">
        <v>14</v>
      </c>
      <c r="D32" s="84">
        <f t="shared" si="1"/>
        <v>0.40416666666666656</v>
      </c>
      <c r="E32" s="71" t="s">
        <v>50</v>
      </c>
      <c r="F32" s="71" t="s">
        <v>73</v>
      </c>
      <c r="G32" s="71" t="s">
        <v>80</v>
      </c>
      <c r="H32" s="80"/>
      <c r="I32" s="5"/>
      <c r="J32" s="351"/>
      <c r="K32" s="382">
        <f t="shared" si="3"/>
        <v>0.48055555555555557</v>
      </c>
      <c r="L32" s="379">
        <v>20</v>
      </c>
      <c r="M32" s="368">
        <v>59</v>
      </c>
      <c r="N32" s="152"/>
      <c r="O32" s="93" t="s">
        <v>73</v>
      </c>
      <c r="P32" s="149"/>
    </row>
    <row r="33" spans="2:16" ht="16.05" customHeight="1" x14ac:dyDescent="0.3">
      <c r="B33" s="114">
        <f t="shared" si="2"/>
        <v>0.40416666666666656</v>
      </c>
      <c r="C33" s="37" t="s">
        <v>14</v>
      </c>
      <c r="D33" s="84">
        <f t="shared" si="1"/>
        <v>0.40833333333333321</v>
      </c>
      <c r="E33" s="71" t="s">
        <v>84</v>
      </c>
      <c r="F33" s="71" t="s">
        <v>92</v>
      </c>
      <c r="G33" s="71" t="s">
        <v>81</v>
      </c>
      <c r="H33" s="80"/>
      <c r="J33" s="351"/>
      <c r="K33" s="382">
        <f t="shared" si="3"/>
        <v>0.4826388888888889</v>
      </c>
      <c r="L33" s="379">
        <v>21</v>
      </c>
      <c r="M33" s="368">
        <v>64</v>
      </c>
      <c r="N33" s="152"/>
      <c r="O33" s="136"/>
      <c r="P33" s="104" t="s">
        <v>66</v>
      </c>
    </row>
    <row r="34" spans="2:16" ht="16.05" customHeight="1" x14ac:dyDescent="0.3">
      <c r="B34" s="114">
        <f t="shared" si="2"/>
        <v>0.40833333333333321</v>
      </c>
      <c r="C34" s="37" t="s">
        <v>14</v>
      </c>
      <c r="D34" s="84">
        <f t="shared" si="1"/>
        <v>0.41249999999999987</v>
      </c>
      <c r="E34" s="95" t="s">
        <v>79</v>
      </c>
      <c r="F34" s="95" t="s">
        <v>94</v>
      </c>
      <c r="G34" s="95" t="s">
        <v>69</v>
      </c>
      <c r="H34" s="157"/>
      <c r="J34" s="351"/>
      <c r="K34" s="382">
        <f t="shared" si="3"/>
        <v>0.48472222222222222</v>
      </c>
      <c r="L34" s="378">
        <v>22</v>
      </c>
      <c r="M34" s="369">
        <v>58</v>
      </c>
      <c r="N34" s="363" t="s">
        <v>81</v>
      </c>
      <c r="O34" s="136"/>
      <c r="P34" s="149"/>
    </row>
    <row r="35" spans="2:16" ht="16.05" customHeight="1" x14ac:dyDescent="0.3">
      <c r="B35" s="115">
        <f t="shared" si="2"/>
        <v>0.41249999999999987</v>
      </c>
      <c r="C35" s="116" t="s">
        <v>14</v>
      </c>
      <c r="D35" s="117">
        <f t="shared" si="1"/>
        <v>0.41666666666666652</v>
      </c>
      <c r="E35" s="118" t="s">
        <v>87</v>
      </c>
      <c r="F35" s="118" t="s">
        <v>91</v>
      </c>
      <c r="G35" s="118" t="s">
        <v>74</v>
      </c>
      <c r="H35" s="119"/>
      <c r="J35" s="351"/>
      <c r="K35" s="382">
        <f t="shared" si="3"/>
        <v>0.48680555555555555</v>
      </c>
      <c r="L35" s="379">
        <v>23</v>
      </c>
      <c r="M35" s="368">
        <v>23</v>
      </c>
      <c r="N35" s="152"/>
      <c r="O35" s="93" t="s">
        <v>86</v>
      </c>
      <c r="P35" s="149"/>
    </row>
    <row r="36" spans="2:16" ht="16.05" customHeight="1" x14ac:dyDescent="0.3">
      <c r="B36" s="40"/>
      <c r="C36" s="41"/>
      <c r="D36" s="40"/>
      <c r="E36" s="33"/>
      <c r="F36" s="33"/>
      <c r="G36" s="33"/>
      <c r="H36" s="33"/>
      <c r="J36" s="351"/>
      <c r="K36" s="382">
        <f t="shared" si="3"/>
        <v>0.48888888888888887</v>
      </c>
      <c r="L36" s="379">
        <v>24</v>
      </c>
      <c r="M36" s="368">
        <v>38</v>
      </c>
      <c r="N36" s="152"/>
      <c r="O36" s="136"/>
      <c r="P36" s="104" t="s">
        <v>46</v>
      </c>
    </row>
    <row r="37" spans="2:16" ht="16.05" customHeight="1" x14ac:dyDescent="0.3">
      <c r="B37" s="40"/>
      <c r="C37" s="41"/>
      <c r="D37" s="40"/>
      <c r="E37" s="33"/>
      <c r="F37" s="33"/>
      <c r="G37" s="33"/>
      <c r="H37" s="33"/>
      <c r="J37" s="351"/>
      <c r="K37" s="382">
        <f t="shared" si="3"/>
        <v>0.4909722222222222</v>
      </c>
      <c r="L37" s="378">
        <v>25</v>
      </c>
      <c r="M37" s="369">
        <v>27</v>
      </c>
      <c r="N37" s="363" t="s">
        <v>20</v>
      </c>
      <c r="O37" s="136"/>
      <c r="P37" s="149"/>
    </row>
    <row r="38" spans="2:16" ht="15.6" x14ac:dyDescent="0.3">
      <c r="J38" s="351"/>
      <c r="K38" s="382">
        <f t="shared" si="3"/>
        <v>0.49305555555555552</v>
      </c>
      <c r="L38" s="379">
        <v>26</v>
      </c>
      <c r="M38" s="368">
        <v>15</v>
      </c>
      <c r="N38" s="152"/>
      <c r="O38" s="93" t="s">
        <v>94</v>
      </c>
      <c r="P38" s="149"/>
    </row>
    <row r="39" spans="2:16" ht="15.6" x14ac:dyDescent="0.3">
      <c r="J39" s="351"/>
      <c r="K39" s="382">
        <f t="shared" si="3"/>
        <v>0.49513888888888885</v>
      </c>
      <c r="L39" s="379">
        <v>27</v>
      </c>
      <c r="M39" s="368">
        <v>50</v>
      </c>
      <c r="N39" s="152"/>
      <c r="O39" s="136"/>
      <c r="P39" s="104" t="s">
        <v>81</v>
      </c>
    </row>
    <row r="40" spans="2:16" ht="15.6" x14ac:dyDescent="0.3">
      <c r="J40" s="351"/>
      <c r="K40" s="382">
        <f t="shared" si="3"/>
        <v>0.49722222222222218</v>
      </c>
      <c r="L40" s="378">
        <v>28</v>
      </c>
      <c r="M40" s="369">
        <v>65</v>
      </c>
      <c r="N40" s="363" t="s">
        <v>79</v>
      </c>
      <c r="O40" s="136"/>
      <c r="P40" s="149"/>
    </row>
    <row r="41" spans="2:16" ht="15.6" x14ac:dyDescent="0.3">
      <c r="I41" s="5"/>
      <c r="J41" s="351"/>
      <c r="K41" s="382">
        <f t="shared" si="3"/>
        <v>0.4993055555555555</v>
      </c>
      <c r="L41" s="379">
        <v>29</v>
      </c>
      <c r="M41" s="368">
        <v>13</v>
      </c>
      <c r="N41" s="152"/>
      <c r="O41" s="93" t="s">
        <v>91</v>
      </c>
      <c r="P41" s="149"/>
    </row>
    <row r="42" spans="2:16" ht="15.6" x14ac:dyDescent="0.3">
      <c r="I42" s="5"/>
      <c r="J42" s="352"/>
      <c r="K42" s="383">
        <f t="shared" si="3"/>
        <v>0.50138888888888888</v>
      </c>
      <c r="L42" s="380">
        <v>30</v>
      </c>
      <c r="M42" s="370">
        <v>67</v>
      </c>
      <c r="N42" s="155"/>
      <c r="O42" s="156"/>
      <c r="P42" s="108" t="s">
        <v>74</v>
      </c>
    </row>
    <row r="43" spans="2:16" ht="15.45" customHeight="1" x14ac:dyDescent="0.25">
      <c r="I43" s="5"/>
    </row>
    <row r="44" spans="2:16" ht="15.45" customHeight="1" x14ac:dyDescent="0.25">
      <c r="I44" s="5"/>
    </row>
    <row r="45" spans="2:16" ht="15.45" customHeight="1" x14ac:dyDescent="0.25"/>
    <row r="46" spans="2:16" ht="15.45" customHeight="1" x14ac:dyDescent="0.25">
      <c r="I46" s="5"/>
    </row>
    <row r="47" spans="2:16" ht="15.45" customHeight="1" x14ac:dyDescent="0.25">
      <c r="I47" s="5"/>
    </row>
    <row r="48" spans="2:16" ht="16.2" customHeight="1" x14ac:dyDescent="0.25"/>
  </sheetData>
  <mergeCells count="21">
    <mergeCell ref="J28:J42"/>
    <mergeCell ref="B24:H24"/>
    <mergeCell ref="J26:P27"/>
    <mergeCell ref="G25:H25"/>
    <mergeCell ref="B10:D10"/>
    <mergeCell ref="E10:F10"/>
    <mergeCell ref="J10:J24"/>
    <mergeCell ref="B11:D11"/>
    <mergeCell ref="E11:F11"/>
    <mergeCell ref="B12:D12"/>
    <mergeCell ref="B13:D13"/>
    <mergeCell ref="B15:D15"/>
    <mergeCell ref="B14:D14"/>
    <mergeCell ref="B25:D25"/>
    <mergeCell ref="B2:P3"/>
    <mergeCell ref="B4:P5"/>
    <mergeCell ref="B8:F8"/>
    <mergeCell ref="J8:J9"/>
    <mergeCell ref="K8:P8"/>
    <mergeCell ref="B9:D9"/>
    <mergeCell ref="E9:F9"/>
  </mergeCells>
  <pageMargins left="0.28999999999999998" right="0.28999999999999998" top="0.75" bottom="1" header="0.5" footer="0.5"/>
  <pageSetup paperSize="9" scale="81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6A04-A69F-4DEA-A25C-B1BF1DFD0F23}">
  <sheetPr>
    <tabColor rgb="FF8DFFCA"/>
    <pageSetUpPr fitToPage="1"/>
  </sheetPr>
  <dimension ref="B2:T47"/>
  <sheetViews>
    <sheetView showGridLines="0" zoomScale="90" zoomScaleNormal="90" zoomScalePageLayoutView="90" workbookViewId="0">
      <selection activeCell="M10" sqref="M10:M33"/>
    </sheetView>
  </sheetViews>
  <sheetFormatPr baseColWidth="10" defaultColWidth="10.796875" defaultRowHeight="13.8" x14ac:dyDescent="0.25"/>
  <cols>
    <col min="1" max="1" width="10.796875" style="1"/>
    <col min="2" max="2" width="6.69921875" style="2" customWidth="1"/>
    <col min="3" max="3" width="1.796875" style="2" bestFit="1" customWidth="1"/>
    <col min="4" max="4" width="6.69921875" style="2" customWidth="1"/>
    <col min="5" max="6" width="18.296875" style="1" customWidth="1"/>
    <col min="7" max="7" width="3.296875" style="1" customWidth="1"/>
    <col min="8" max="8" width="15.796875" style="1" customWidth="1"/>
    <col min="9" max="10" width="10.796875" style="1" customWidth="1"/>
    <col min="11" max="12" width="7.796875" style="1" customWidth="1"/>
    <col min="13" max="13" width="10.09765625" style="1" bestFit="1" customWidth="1"/>
    <col min="14" max="16" width="16.796875" style="1" customWidth="1"/>
    <col min="17" max="17" width="13.796875" style="1" customWidth="1"/>
    <col min="18" max="20" width="13.296875" style="1" customWidth="1"/>
    <col min="21" max="21" width="11.796875" style="1" customWidth="1"/>
    <col min="22" max="16384" width="10.796875" style="1"/>
  </cols>
  <sheetData>
    <row r="2" spans="2:20" ht="15" customHeight="1" x14ac:dyDescent="0.25">
      <c r="B2" s="302" t="str">
        <f>Tidsplan!B1</f>
        <v>NM Nasjonale Klasser Junior Miks og Menn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4"/>
    </row>
    <row r="3" spans="2:20" ht="15" customHeight="1" x14ac:dyDescent="0.25">
      <c r="B3" s="305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7"/>
    </row>
    <row r="4" spans="2:20" ht="15" customHeight="1" x14ac:dyDescent="0.25">
      <c r="B4" s="305" t="s">
        <v>133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7"/>
    </row>
    <row r="5" spans="2:20" ht="15" customHeight="1" x14ac:dyDescent="0.25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10"/>
    </row>
    <row r="6" spans="2:20" x14ac:dyDescent="0.25">
      <c r="F6" s="2"/>
      <c r="G6" s="2"/>
    </row>
    <row r="7" spans="2:20" x14ac:dyDescent="0.25">
      <c r="F7" s="2"/>
      <c r="G7" s="2"/>
    </row>
    <row r="8" spans="2:20" ht="15" customHeight="1" x14ac:dyDescent="0.25">
      <c r="B8" s="332" t="s">
        <v>61</v>
      </c>
      <c r="C8" s="333"/>
      <c r="D8" s="333"/>
      <c r="E8" s="333"/>
      <c r="F8" s="334"/>
      <c r="G8" s="2"/>
      <c r="H8" s="35" t="s">
        <v>8</v>
      </c>
      <c r="J8" s="326" t="s">
        <v>18</v>
      </c>
      <c r="K8" s="323" t="s">
        <v>9</v>
      </c>
      <c r="L8" s="324"/>
      <c r="M8" s="324"/>
      <c r="N8" s="324"/>
      <c r="O8" s="324"/>
      <c r="P8" s="325"/>
    </row>
    <row r="9" spans="2:20" x14ac:dyDescent="0.25">
      <c r="B9" s="283">
        <v>0.50694444444444442</v>
      </c>
      <c r="C9" s="284"/>
      <c r="D9" s="284"/>
      <c r="E9" s="47" t="s">
        <v>37</v>
      </c>
      <c r="F9" s="48"/>
      <c r="G9" s="2"/>
      <c r="H9" s="181" t="s">
        <v>102</v>
      </c>
      <c r="I9" s="5"/>
      <c r="J9" s="358"/>
      <c r="K9" s="14" t="s">
        <v>10</v>
      </c>
      <c r="L9" s="14" t="s">
        <v>11</v>
      </c>
      <c r="M9" s="14" t="s">
        <v>132</v>
      </c>
      <c r="N9" s="35" t="s">
        <v>2</v>
      </c>
      <c r="O9" s="35" t="s">
        <v>3</v>
      </c>
      <c r="P9" s="35" t="s">
        <v>4</v>
      </c>
    </row>
    <row r="10" spans="2:20" ht="16.05" customHeight="1" x14ac:dyDescent="0.25">
      <c r="B10" s="283">
        <v>0.5625</v>
      </c>
      <c r="C10" s="284"/>
      <c r="D10" s="284"/>
      <c r="E10" s="47" t="s">
        <v>39</v>
      </c>
      <c r="F10" s="48"/>
      <c r="G10" s="2"/>
      <c r="H10" s="181" t="s">
        <v>0</v>
      </c>
      <c r="I10" s="5"/>
      <c r="J10" s="350" t="s">
        <v>51</v>
      </c>
      <c r="K10" s="364">
        <v>0.55555555555555558</v>
      </c>
      <c r="L10" s="99">
        <v>31</v>
      </c>
      <c r="M10" s="366">
        <v>71</v>
      </c>
      <c r="N10" s="182"/>
      <c r="O10" s="182"/>
      <c r="P10" s="184" t="s">
        <v>79</v>
      </c>
      <c r="R10" s="43"/>
      <c r="S10" s="33"/>
      <c r="T10" s="33"/>
    </row>
    <row r="11" spans="2:20" x14ac:dyDescent="0.25">
      <c r="B11" s="287">
        <v>0.60069444444444442</v>
      </c>
      <c r="C11" s="288"/>
      <c r="D11" s="288"/>
      <c r="E11" s="47" t="s">
        <v>38</v>
      </c>
      <c r="F11" s="50"/>
      <c r="G11" s="2"/>
      <c r="H11" s="181" t="s">
        <v>79</v>
      </c>
      <c r="I11" s="5"/>
      <c r="J11" s="351"/>
      <c r="K11" s="365">
        <f t="shared" ref="K11:K33" si="0">K10+$B$17</f>
        <v>0.55763888888888891</v>
      </c>
      <c r="L11" s="97">
        <v>32</v>
      </c>
      <c r="M11" s="366">
        <v>74</v>
      </c>
      <c r="N11" s="180"/>
      <c r="O11" s="184" t="s">
        <v>101</v>
      </c>
      <c r="P11" s="180"/>
      <c r="R11" s="33"/>
      <c r="S11" s="33"/>
      <c r="T11" s="33"/>
    </row>
    <row r="12" spans="2:20" x14ac:dyDescent="0.25">
      <c r="B12" s="342">
        <v>0.63541666666666663</v>
      </c>
      <c r="C12" s="343"/>
      <c r="D12" s="343"/>
      <c r="E12" s="11" t="s">
        <v>12</v>
      </c>
      <c r="F12" s="12"/>
      <c r="G12" s="2"/>
      <c r="H12" s="184" t="s">
        <v>73</v>
      </c>
      <c r="I12" s="5"/>
      <c r="J12" s="351"/>
      <c r="K12" s="365">
        <f t="shared" si="0"/>
        <v>0.55972222222222223</v>
      </c>
      <c r="L12" s="97">
        <v>33</v>
      </c>
      <c r="M12" s="366">
        <v>75</v>
      </c>
      <c r="N12" s="182"/>
      <c r="O12" s="182"/>
      <c r="P12" s="184" t="s">
        <v>47</v>
      </c>
    </row>
    <row r="13" spans="2:20" x14ac:dyDescent="0.25">
      <c r="H13" s="181" t="s">
        <v>54</v>
      </c>
      <c r="I13" s="5"/>
      <c r="J13" s="351"/>
      <c r="K13" s="365">
        <f t="shared" si="0"/>
        <v>0.56180555555555556</v>
      </c>
      <c r="L13" s="99">
        <v>34</v>
      </c>
      <c r="M13" s="366">
        <v>76</v>
      </c>
      <c r="N13" s="182"/>
      <c r="O13" s="181" t="s">
        <v>79</v>
      </c>
      <c r="P13" s="182"/>
    </row>
    <row r="14" spans="2:20" x14ac:dyDescent="0.25">
      <c r="H14" s="181" t="s">
        <v>1</v>
      </c>
      <c r="I14" s="5"/>
      <c r="J14" s="351"/>
      <c r="K14" s="365">
        <f t="shared" si="0"/>
        <v>0.56388888888888888</v>
      </c>
      <c r="L14" s="97">
        <v>35</v>
      </c>
      <c r="M14" s="366">
        <v>77</v>
      </c>
      <c r="N14" s="180"/>
      <c r="O14" s="182"/>
      <c r="P14" s="181" t="s">
        <v>73</v>
      </c>
    </row>
    <row r="15" spans="2:20" x14ac:dyDescent="0.25">
      <c r="H15" s="181" t="s">
        <v>50</v>
      </c>
      <c r="I15" s="5"/>
      <c r="J15" s="351"/>
      <c r="K15" s="365">
        <f t="shared" si="0"/>
        <v>0.56597222222222221</v>
      </c>
      <c r="L15" s="97">
        <v>36</v>
      </c>
      <c r="M15" s="366">
        <v>79</v>
      </c>
      <c r="N15" s="182"/>
      <c r="O15" s="184" t="s">
        <v>95</v>
      </c>
      <c r="P15" s="182"/>
    </row>
    <row r="16" spans="2:20" x14ac:dyDescent="0.25">
      <c r="H16" s="184" t="s">
        <v>101</v>
      </c>
      <c r="I16" s="5"/>
      <c r="J16" s="351"/>
      <c r="K16" s="365">
        <f t="shared" si="0"/>
        <v>0.56805555555555554</v>
      </c>
      <c r="L16" s="99">
        <v>37</v>
      </c>
      <c r="M16" s="366">
        <v>80</v>
      </c>
      <c r="N16" s="182"/>
      <c r="O16" s="180"/>
      <c r="P16" s="181" t="s">
        <v>101</v>
      </c>
    </row>
    <row r="17" spans="2:16" x14ac:dyDescent="0.25">
      <c r="B17" s="27">
        <v>2.0833333333333333E-3</v>
      </c>
      <c r="C17" s="28"/>
      <c r="D17" s="29" t="s">
        <v>23</v>
      </c>
      <c r="E17" s="30"/>
      <c r="H17" s="181" t="s">
        <v>95</v>
      </c>
      <c r="I17" s="5"/>
      <c r="J17" s="351"/>
      <c r="K17" s="365">
        <f t="shared" si="0"/>
        <v>0.57013888888888886</v>
      </c>
      <c r="L17" s="97">
        <v>38</v>
      </c>
      <c r="M17" s="366">
        <v>81</v>
      </c>
      <c r="N17" s="181" t="s">
        <v>1</v>
      </c>
      <c r="O17" s="180"/>
      <c r="P17" s="180"/>
    </row>
    <row r="18" spans="2:16" x14ac:dyDescent="0.25">
      <c r="B18" s="27">
        <v>4.1666666666666666E-3</v>
      </c>
      <c r="C18" s="28"/>
      <c r="D18" s="29" t="s">
        <v>22</v>
      </c>
      <c r="E18" s="30"/>
      <c r="I18" s="5"/>
      <c r="J18" s="351"/>
      <c r="K18" s="365">
        <f t="shared" si="0"/>
        <v>0.57222222222222219</v>
      </c>
      <c r="L18" s="97">
        <v>39</v>
      </c>
      <c r="M18" s="366">
        <v>82</v>
      </c>
      <c r="N18" s="180"/>
      <c r="O18" s="181" t="s">
        <v>54</v>
      </c>
      <c r="P18" s="182"/>
    </row>
    <row r="19" spans="2:16" ht="16.2" x14ac:dyDescent="0.3">
      <c r="I19" s="5"/>
      <c r="J19" s="351"/>
      <c r="K19" s="365">
        <f t="shared" si="0"/>
        <v>0.57430555555555551</v>
      </c>
      <c r="L19" s="99">
        <v>40</v>
      </c>
      <c r="M19" s="366">
        <v>83</v>
      </c>
      <c r="N19" s="182"/>
      <c r="O19" s="188"/>
      <c r="P19" s="181" t="s">
        <v>46</v>
      </c>
    </row>
    <row r="20" spans="2:16" ht="15.6" x14ac:dyDescent="0.3">
      <c r="B20" s="323" t="s">
        <v>13</v>
      </c>
      <c r="C20" s="324"/>
      <c r="D20" s="324"/>
      <c r="E20" s="324"/>
      <c r="F20" s="324"/>
      <c r="G20" s="324"/>
      <c r="H20" s="325"/>
      <c r="I20" s="5"/>
      <c r="J20" s="351"/>
      <c r="K20" s="365">
        <f t="shared" si="0"/>
        <v>0.57638888888888884</v>
      </c>
      <c r="L20" s="97">
        <v>41</v>
      </c>
      <c r="M20" s="366">
        <v>84</v>
      </c>
      <c r="N20" s="190" t="s">
        <v>0</v>
      </c>
      <c r="O20" s="183"/>
      <c r="P20" s="189"/>
    </row>
    <row r="21" spans="2:16" x14ac:dyDescent="0.25">
      <c r="B21" s="355" t="s">
        <v>5</v>
      </c>
      <c r="C21" s="356"/>
      <c r="D21" s="357"/>
      <c r="E21" s="86" t="s">
        <v>2</v>
      </c>
      <c r="F21" s="51" t="s">
        <v>3</v>
      </c>
      <c r="G21" s="323" t="s">
        <v>4</v>
      </c>
      <c r="H21" s="325"/>
      <c r="I21" s="5"/>
      <c r="J21" s="351"/>
      <c r="K21" s="365">
        <f t="shared" si="0"/>
        <v>0.57847222222222217</v>
      </c>
      <c r="L21" s="97">
        <v>42</v>
      </c>
      <c r="M21" s="366">
        <v>85</v>
      </c>
      <c r="N21" s="180"/>
      <c r="O21" s="181" t="s">
        <v>102</v>
      </c>
      <c r="P21" s="180"/>
    </row>
    <row r="22" spans="2:16" x14ac:dyDescent="0.25">
      <c r="B22" s="109">
        <v>0.50694444444444442</v>
      </c>
      <c r="C22" s="110" t="s">
        <v>14</v>
      </c>
      <c r="D22" s="111">
        <f t="shared" ref="D22:D33" si="1">B22+$B$18</f>
        <v>0.51111111111111107</v>
      </c>
      <c r="E22" s="183"/>
      <c r="F22" s="184" t="s">
        <v>101</v>
      </c>
      <c r="G22" s="181" t="s">
        <v>79</v>
      </c>
      <c r="H22" s="184"/>
      <c r="I22" s="5"/>
      <c r="J22" s="351"/>
      <c r="K22" s="365">
        <f t="shared" si="0"/>
        <v>0.58055555555555549</v>
      </c>
      <c r="L22" s="99">
        <v>43</v>
      </c>
      <c r="M22" s="366">
        <v>86</v>
      </c>
      <c r="N22" s="180"/>
      <c r="O22" s="180"/>
      <c r="P22" s="181" t="s">
        <v>95</v>
      </c>
    </row>
    <row r="23" spans="2:16" x14ac:dyDescent="0.25">
      <c r="B23" s="114">
        <f t="shared" ref="B23:B33" si="2">B22+$B$18</f>
        <v>0.51111111111111107</v>
      </c>
      <c r="C23" s="37" t="s">
        <v>14</v>
      </c>
      <c r="D23" s="84">
        <f t="shared" si="1"/>
        <v>0.51527777777777772</v>
      </c>
      <c r="E23" s="183"/>
      <c r="F23" s="38"/>
      <c r="G23" s="184" t="s">
        <v>73</v>
      </c>
      <c r="H23" s="184"/>
      <c r="I23" s="5"/>
      <c r="J23" s="351"/>
      <c r="K23" s="365">
        <f t="shared" si="0"/>
        <v>0.58263888888888882</v>
      </c>
      <c r="L23" s="97">
        <v>44</v>
      </c>
      <c r="M23" s="366">
        <v>87</v>
      </c>
      <c r="N23" s="183"/>
      <c r="O23" s="181" t="s">
        <v>1</v>
      </c>
      <c r="P23" s="180"/>
    </row>
    <row r="24" spans="2:16" x14ac:dyDescent="0.25">
      <c r="B24" s="114">
        <f t="shared" si="2"/>
        <v>0.51527777777777772</v>
      </c>
      <c r="C24" s="37" t="s">
        <v>14</v>
      </c>
      <c r="D24" s="84">
        <f t="shared" si="1"/>
        <v>0.51944444444444438</v>
      </c>
      <c r="E24" s="183"/>
      <c r="F24" s="184" t="s">
        <v>79</v>
      </c>
      <c r="G24" s="184" t="s">
        <v>101</v>
      </c>
      <c r="H24" s="184"/>
      <c r="I24" s="5"/>
      <c r="J24" s="351"/>
      <c r="K24" s="365">
        <f t="shared" si="0"/>
        <v>0.58472222222222214</v>
      </c>
      <c r="L24" s="97">
        <v>45</v>
      </c>
      <c r="M24" s="366">
        <v>88</v>
      </c>
      <c r="N24" s="183"/>
      <c r="O24" s="180"/>
      <c r="P24" s="181" t="s">
        <v>54</v>
      </c>
    </row>
    <row r="25" spans="2:16" ht="15" customHeight="1" x14ac:dyDescent="0.25">
      <c r="B25" s="114">
        <f t="shared" si="2"/>
        <v>0.51944444444444438</v>
      </c>
      <c r="C25" s="37" t="s">
        <v>14</v>
      </c>
      <c r="D25" s="84">
        <f t="shared" si="1"/>
        <v>0.52361111111111103</v>
      </c>
      <c r="E25" s="183"/>
      <c r="F25" s="183"/>
      <c r="G25" s="184" t="s">
        <v>47</v>
      </c>
      <c r="H25" s="184"/>
      <c r="I25" s="5"/>
      <c r="J25" s="351"/>
      <c r="K25" s="365">
        <f t="shared" si="0"/>
        <v>0.58680555555555547</v>
      </c>
      <c r="L25" s="99">
        <v>46</v>
      </c>
      <c r="M25" s="366">
        <v>89</v>
      </c>
      <c r="N25" s="184" t="s">
        <v>50</v>
      </c>
      <c r="O25" s="180"/>
      <c r="P25" s="180"/>
    </row>
    <row r="26" spans="2:16" ht="15" customHeight="1" x14ac:dyDescent="0.25">
      <c r="B26" s="114">
        <f t="shared" si="2"/>
        <v>0.52361111111111103</v>
      </c>
      <c r="C26" s="37" t="s">
        <v>14</v>
      </c>
      <c r="D26" s="84">
        <f t="shared" si="1"/>
        <v>0.52777777777777768</v>
      </c>
      <c r="E26" s="181" t="s">
        <v>1</v>
      </c>
      <c r="F26" s="181" t="s">
        <v>54</v>
      </c>
      <c r="G26" s="181" t="s">
        <v>46</v>
      </c>
      <c r="H26" s="184"/>
      <c r="I26" s="5"/>
      <c r="J26" s="351"/>
      <c r="K26" s="365">
        <f t="shared" si="0"/>
        <v>0.5888888888888888</v>
      </c>
      <c r="L26" s="97">
        <v>47</v>
      </c>
      <c r="M26" s="366">
        <v>90</v>
      </c>
      <c r="N26" s="183"/>
      <c r="O26" s="181" t="s">
        <v>0</v>
      </c>
      <c r="P26" s="180"/>
    </row>
    <row r="27" spans="2:16" ht="15.6" x14ac:dyDescent="0.3">
      <c r="B27" s="114">
        <f t="shared" si="2"/>
        <v>0.52777777777777768</v>
      </c>
      <c r="C27" s="37" t="s">
        <v>14</v>
      </c>
      <c r="D27" s="84">
        <f t="shared" si="1"/>
        <v>0.53194444444444433</v>
      </c>
      <c r="E27" s="181" t="s">
        <v>0</v>
      </c>
      <c r="F27" s="181" t="s">
        <v>102</v>
      </c>
      <c r="G27" s="181" t="s">
        <v>95</v>
      </c>
      <c r="H27" s="184"/>
      <c r="I27" s="5"/>
      <c r="J27" s="351"/>
      <c r="K27" s="365">
        <f t="shared" si="0"/>
        <v>0.59097222222222212</v>
      </c>
      <c r="L27" s="97">
        <v>48</v>
      </c>
      <c r="M27" s="366">
        <v>91</v>
      </c>
      <c r="N27" s="183"/>
      <c r="O27" s="180"/>
      <c r="P27" s="190" t="s">
        <v>102</v>
      </c>
    </row>
    <row r="28" spans="2:16" ht="15" customHeight="1" x14ac:dyDescent="0.25">
      <c r="B28" s="114">
        <f t="shared" si="2"/>
        <v>0.53194444444444433</v>
      </c>
      <c r="C28" s="37" t="s">
        <v>14</v>
      </c>
      <c r="D28" s="84">
        <f t="shared" si="1"/>
        <v>0.53611111111111098</v>
      </c>
      <c r="E28" s="181" t="s">
        <v>50</v>
      </c>
      <c r="F28" s="181" t="s">
        <v>1</v>
      </c>
      <c r="G28" s="181" t="s">
        <v>54</v>
      </c>
      <c r="H28" s="184"/>
      <c r="I28" s="5"/>
      <c r="J28" s="351"/>
      <c r="K28" s="365">
        <f t="shared" si="0"/>
        <v>0.59305555555555545</v>
      </c>
      <c r="L28" s="97">
        <v>49</v>
      </c>
      <c r="M28" s="366">
        <v>92</v>
      </c>
      <c r="N28" s="184" t="s">
        <v>95</v>
      </c>
      <c r="O28" s="180"/>
      <c r="P28" s="183"/>
    </row>
    <row r="29" spans="2:16" ht="15.6" x14ac:dyDescent="0.3">
      <c r="B29" s="114">
        <f t="shared" si="2"/>
        <v>0.53611111111111098</v>
      </c>
      <c r="C29" s="37" t="s">
        <v>14</v>
      </c>
      <c r="D29" s="84">
        <f t="shared" si="1"/>
        <v>0.54027777777777763</v>
      </c>
      <c r="E29" s="181" t="s">
        <v>95</v>
      </c>
      <c r="F29" s="181" t="s">
        <v>0</v>
      </c>
      <c r="G29" s="181" t="s">
        <v>102</v>
      </c>
      <c r="H29" s="184"/>
      <c r="I29" s="5"/>
      <c r="J29" s="351"/>
      <c r="K29" s="365">
        <f t="shared" si="0"/>
        <v>0.59513888888888877</v>
      </c>
      <c r="L29" s="97">
        <v>50</v>
      </c>
      <c r="M29" s="366">
        <v>93</v>
      </c>
      <c r="N29" s="183"/>
      <c r="O29" s="183"/>
      <c r="P29" s="190" t="s">
        <v>1</v>
      </c>
    </row>
    <row r="30" spans="2:16" ht="15.45" customHeight="1" x14ac:dyDescent="0.25">
      <c r="B30" s="114">
        <f t="shared" si="2"/>
        <v>0.54027777777777763</v>
      </c>
      <c r="C30" s="37" t="s">
        <v>14</v>
      </c>
      <c r="D30" s="84">
        <f t="shared" si="1"/>
        <v>0.54444444444444429</v>
      </c>
      <c r="E30" s="181" t="s">
        <v>54</v>
      </c>
      <c r="F30" s="181" t="s">
        <v>50</v>
      </c>
      <c r="G30" s="181" t="s">
        <v>1</v>
      </c>
      <c r="H30" s="184"/>
      <c r="I30" s="5"/>
      <c r="J30" s="351"/>
      <c r="K30" s="365">
        <f t="shared" si="0"/>
        <v>0.5972222222222221</v>
      </c>
      <c r="L30" s="97">
        <v>51</v>
      </c>
      <c r="M30" s="366">
        <v>94</v>
      </c>
      <c r="N30" s="184" t="s">
        <v>54</v>
      </c>
      <c r="O30" s="182"/>
      <c r="P30" s="180"/>
    </row>
    <row r="31" spans="2:16" ht="16.05" customHeight="1" x14ac:dyDescent="0.25">
      <c r="B31" s="115">
        <f t="shared" si="2"/>
        <v>0.54444444444444429</v>
      </c>
      <c r="C31" s="116" t="s">
        <v>14</v>
      </c>
      <c r="D31" s="117">
        <f t="shared" si="1"/>
        <v>0.54861111111111094</v>
      </c>
      <c r="E31" s="181" t="s">
        <v>102</v>
      </c>
      <c r="F31" s="181" t="s">
        <v>95</v>
      </c>
      <c r="G31" s="181" t="s">
        <v>0</v>
      </c>
      <c r="H31" s="184"/>
      <c r="I31" s="5"/>
      <c r="J31" s="351"/>
      <c r="K31" s="365">
        <f t="shared" si="0"/>
        <v>0.59930555555555542</v>
      </c>
      <c r="L31" s="97">
        <v>52</v>
      </c>
      <c r="M31" s="366">
        <v>95</v>
      </c>
      <c r="N31" s="180"/>
      <c r="O31" s="184" t="s">
        <v>50</v>
      </c>
      <c r="P31" s="182"/>
    </row>
    <row r="32" spans="2:16" ht="16.05" customHeight="1" x14ac:dyDescent="0.25">
      <c r="B32" s="359"/>
      <c r="C32" s="41"/>
      <c r="D32" s="40"/>
      <c r="I32" s="5"/>
      <c r="J32" s="351"/>
      <c r="K32" s="365">
        <f t="shared" si="0"/>
        <v>0.60138888888888875</v>
      </c>
      <c r="L32" s="97">
        <v>53</v>
      </c>
      <c r="M32" s="366">
        <v>96</v>
      </c>
      <c r="N32" s="182"/>
      <c r="O32" s="182"/>
      <c r="P32" s="181" t="s">
        <v>0</v>
      </c>
    </row>
    <row r="33" spans="2:20" ht="16.05" customHeight="1" x14ac:dyDescent="0.25">
      <c r="B33" s="40"/>
      <c r="C33" s="41"/>
      <c r="D33" s="40"/>
      <c r="E33" s="33"/>
      <c r="F33" s="33"/>
      <c r="G33" s="33"/>
      <c r="H33" s="33"/>
      <c r="J33" s="352"/>
      <c r="K33" s="365">
        <f t="shared" si="0"/>
        <v>0.60347222222222208</v>
      </c>
      <c r="L33" s="106">
        <v>54</v>
      </c>
      <c r="M33" s="366">
        <v>97</v>
      </c>
      <c r="N33" s="184" t="s">
        <v>102</v>
      </c>
      <c r="O33" s="180"/>
      <c r="P33" s="182"/>
    </row>
    <row r="34" spans="2:20" ht="16.05" customHeight="1" x14ac:dyDescent="0.3">
      <c r="J34" s="54"/>
      <c r="K34" s="33"/>
      <c r="L34" s="33"/>
      <c r="M34" s="41"/>
      <c r="N34" s="34"/>
      <c r="O34" s="34"/>
      <c r="P34" s="34"/>
      <c r="R34" s="38"/>
      <c r="S34" s="38"/>
      <c r="T34" s="38"/>
    </row>
    <row r="35" spans="2:20" ht="16.05" customHeight="1" x14ac:dyDescent="0.3">
      <c r="J35" s="54"/>
      <c r="K35" s="33"/>
      <c r="L35" s="33"/>
      <c r="M35" s="41"/>
      <c r="N35" s="34"/>
      <c r="O35" s="34"/>
      <c r="P35" s="34"/>
      <c r="R35" s="38"/>
      <c r="S35" s="38"/>
      <c r="T35" s="38"/>
    </row>
    <row r="36" spans="2:20" ht="16.05" customHeight="1" x14ac:dyDescent="0.3">
      <c r="J36" s="54"/>
      <c r="K36" s="33"/>
      <c r="L36" s="33"/>
      <c r="M36" s="41"/>
      <c r="N36" s="34"/>
      <c r="O36" s="34"/>
      <c r="P36" s="34"/>
      <c r="R36" s="38"/>
      <c r="S36" s="38"/>
      <c r="T36" s="33"/>
    </row>
    <row r="37" spans="2:20" ht="16.05" customHeight="1" x14ac:dyDescent="0.3">
      <c r="J37" s="54"/>
      <c r="K37" s="40"/>
      <c r="L37" s="41"/>
      <c r="M37" s="41"/>
      <c r="N37" s="34"/>
      <c r="O37" s="34"/>
      <c r="P37" s="34"/>
      <c r="R37" s="38"/>
      <c r="S37" s="38"/>
      <c r="T37" s="38"/>
    </row>
    <row r="38" spans="2:20" ht="15.6" x14ac:dyDescent="0.3">
      <c r="J38" s="54"/>
      <c r="K38" s="40"/>
      <c r="L38" s="41"/>
      <c r="M38" s="41"/>
      <c r="N38" s="34"/>
      <c r="O38" s="34"/>
      <c r="P38" s="34"/>
      <c r="R38" s="38"/>
      <c r="S38" s="38"/>
      <c r="T38" s="38"/>
    </row>
    <row r="39" spans="2:20" ht="15.6" x14ac:dyDescent="0.3">
      <c r="J39" s="54"/>
      <c r="K39" s="40"/>
      <c r="L39" s="41"/>
      <c r="M39" s="41"/>
      <c r="N39" s="34"/>
      <c r="O39" s="34"/>
      <c r="P39" s="34"/>
      <c r="R39" s="38"/>
      <c r="S39" s="38"/>
      <c r="T39" s="38"/>
    </row>
    <row r="40" spans="2:20" ht="15.6" x14ac:dyDescent="0.3">
      <c r="J40" s="54"/>
      <c r="K40" s="40"/>
      <c r="L40" s="41"/>
      <c r="M40" s="41"/>
      <c r="N40" s="34"/>
      <c r="O40" s="34"/>
      <c r="P40" s="34"/>
      <c r="R40" s="38"/>
      <c r="S40" s="38"/>
      <c r="T40" s="38"/>
    </row>
    <row r="41" spans="2:20" ht="15.6" x14ac:dyDescent="0.3">
      <c r="I41" s="5"/>
      <c r="J41" s="54"/>
      <c r="K41" s="40"/>
      <c r="L41" s="41"/>
      <c r="M41" s="41"/>
      <c r="N41" s="34"/>
      <c r="O41" s="34"/>
      <c r="P41" s="34"/>
      <c r="R41" s="38"/>
      <c r="S41" s="38"/>
      <c r="T41" s="38"/>
    </row>
    <row r="42" spans="2:20" ht="15.6" x14ac:dyDescent="0.3">
      <c r="I42" s="5"/>
      <c r="J42" s="54"/>
      <c r="K42" s="40"/>
      <c r="L42" s="41"/>
      <c r="M42" s="41"/>
      <c r="N42" s="34"/>
      <c r="O42" s="34"/>
      <c r="P42" s="34"/>
    </row>
    <row r="43" spans="2:20" x14ac:dyDescent="0.25">
      <c r="I43" s="5"/>
    </row>
    <row r="44" spans="2:20" x14ac:dyDescent="0.25">
      <c r="I44" s="5"/>
    </row>
    <row r="46" spans="2:20" x14ac:dyDescent="0.25">
      <c r="I46" s="5"/>
    </row>
    <row r="47" spans="2:20" x14ac:dyDescent="0.25">
      <c r="I47" s="5"/>
    </row>
  </sheetData>
  <mergeCells count="13">
    <mergeCell ref="J10:J33"/>
    <mergeCell ref="B20:H20"/>
    <mergeCell ref="G21:H21"/>
    <mergeCell ref="B21:D21"/>
    <mergeCell ref="B9:D9"/>
    <mergeCell ref="B10:D10"/>
    <mergeCell ref="B11:D11"/>
    <mergeCell ref="B12:D12"/>
    <mergeCell ref="B2:P3"/>
    <mergeCell ref="B4:P5"/>
    <mergeCell ref="B8:F8"/>
    <mergeCell ref="J8:J9"/>
    <mergeCell ref="K8:P8"/>
  </mergeCells>
  <pageMargins left="0.28999999999999998" right="0.28999999999999998" top="0.75" bottom="1" header="0.5" footer="0.5"/>
  <pageSetup paperSize="9" scale="81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Tidsplan</vt:lpstr>
      <vt:lpstr>Lag</vt:lpstr>
      <vt:lpstr>Fredag - trening NK</vt:lpstr>
      <vt:lpstr>Lørdag - pulje 1</vt:lpstr>
      <vt:lpstr>Lørdag - pulje 2</vt:lpstr>
      <vt:lpstr>Lørdag - pulje 3</vt:lpstr>
      <vt:lpstr>Lørdag - pulje 4</vt:lpstr>
      <vt:lpstr>Søndag - Finale miks</vt:lpstr>
      <vt:lpstr>Søndag - Finale menn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Jan Magne</cp:lastModifiedBy>
  <cp:lastPrinted>2017-05-21T19:11:29Z</cp:lastPrinted>
  <dcterms:created xsi:type="dcterms:W3CDTF">2016-05-12T12:58:31Z</dcterms:created>
  <dcterms:modified xsi:type="dcterms:W3CDTF">2022-03-05T17:50:32Z</dcterms:modified>
</cp:coreProperties>
</file>